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C5946FF5-8175-425C-8558-11226C4C0843}" xr6:coauthVersionLast="41" xr6:coauthVersionMax="41" xr10:uidLastSave="{00000000-0000-0000-0000-000000000000}"/>
  <bookViews>
    <workbookView xWindow="-120" yWindow="-120" windowWidth="29040" windowHeight="15840" xr2:uid="{00000000-000D-0000-FFFF-FFFF00000000}"/>
  </bookViews>
  <sheets>
    <sheet name="8" sheetId="1" r:id="rId1"/>
  </sheets>
  <definedNames>
    <definedName name="вах">#REF!</definedName>
    <definedName name="завоз">#REF!</definedName>
    <definedName name="_xlnm.Print_Area" localSheetId="0">'8'!$A$1:$F$147</definedName>
    <definedName name="эл.">#REF!</definedName>
  </definedNames>
  <calcPr calcId="191029"/>
</workbook>
</file>

<file path=xl/calcChain.xml><?xml version="1.0" encoding="utf-8"?>
<calcChain xmlns="http://schemas.openxmlformats.org/spreadsheetml/2006/main">
  <c r="D121" i="1" l="1"/>
  <c r="D66" i="1" l="1"/>
  <c r="D17" i="1"/>
  <c r="E70" i="1" l="1"/>
  <c r="E73"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<sst xmlns="http://schemas.openxmlformats.org/spreadsheetml/2006/main" count="387" uniqueCount="267">
  <si>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</si>
  <si>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</si>
  <si>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</si>
  <si>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</si>
  <si>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</si>
  <si>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</si>
  <si>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</si>
  <si>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</si>
  <si>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</si>
  <si>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</si>
  <si>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</si>
  <si>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</si>
  <si>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</si>
  <si>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</si>
  <si>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</si>
  <si>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</si>
  <si>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</si>
  <si>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</si>
  <si>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</si>
  <si>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</si>
  <si>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</si>
  <si>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</si>
  <si>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</si>
  <si>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</si>
  <si>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</si>
  <si>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</si>
  <si>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</si>
  <si>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</si>
  <si>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</si>
  <si>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</si>
  <si>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</si>
  <si>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</si>
  <si>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</si>
  <si>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</si>
  <si>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</si>
  <si>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</si>
  <si>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</si>
  <si>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</si>
  <si>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</si>
  <si>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</si>
  <si>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</si>
  <si>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</si>
  <si>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</si>
  <si>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</si>
  <si>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</si>
  <si>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</si>
  <si>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</si>
  <si>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</si>
  <si>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</si>
  <si>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</si>
  <si>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</si>
  <si>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</si>
  <si>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</si>
  <si>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</si>
  <si>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</si>
  <si>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</si>
  <si>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</si>
  <si>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</si>
  <si>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</si>
  <si>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</si>
  <si>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</si>
  <si>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</si>
  <si>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</si>
  <si>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</si>
  <si>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</si>
  <si>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</si>
  <si>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</si>
  <si>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</si>
  <si>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</si>
  <si>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</si>
  <si>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</si>
  <si>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</si>
  <si>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</si>
  <si>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</si>
  <si>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</si>
  <si>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</si>
  <si>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</si>
  <si>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</si>
  <si>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</si>
  <si>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</si>
  <si>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</si>
  <si>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</si>
  <si>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</si>
  <si>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</si>
  <si>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</si>
  <si>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</si>
  <si>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</si>
  <si>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</si>
  <si>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</si>
  <si>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</si>
  <si>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</si>
  <si>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</si>
  <si>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</si>
  <si>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</si>
  <si>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</si>
  <si>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</si>
  <si>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</si>
  <si>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</si>
  <si>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</si>
  <si>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</si>
  <si>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</si>
  <si>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</si>
  <si>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</si>
  <si>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</si>
  <si>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</si>
  <si>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</si>
  <si>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</si>
  <si>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</si>
  <si>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</si>
  <si>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</si>
  <si>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</si>
  <si>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</si>
  <si>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</si>
  <si>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</si>
  <si>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</si>
  <si>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</si>
  <si>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</si>
  <si>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</si>
  <si>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</si>
  <si>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</si>
  <si>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</si>
  <si>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</si>
  <si>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</si>
  <si>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</si>
  <si>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</si>
  <si>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</si>
  <si>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</si>
  <si>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</si>
  <si>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</si>
  <si>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</si>
  <si>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</si>
  <si>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</si>
  <si>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</si>
  <si>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</si>
  <si>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</si>
  <si>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</si>
  <si>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</si>
  <si>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</si>
  <si>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</si>
  <si>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</si>
  <si>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</si>
  <si>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</si>
  <si>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</si>
  <si>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</si>
  <si>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</si>
  <si>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</si>
  <si>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</si>
  <si>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</si>
  <si>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</si>
  <si>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</si>
  <si>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</si>
  <si>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</si>
  <si>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</si>
  <si>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</si>
  <si>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</si>
  <si>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</si>
  <si>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</si>
  <si>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</si>
  <si>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</si>
  <si>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</si>
  <si>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</si>
  <si>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</si>
  <si>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</si>
  <si>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</si>
  <si>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</si>
  <si>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</si>
  <si>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</si>
  <si>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</si>
  <si>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</si>
  <si>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</si>
  <si>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</si>
  <si>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</si>
  <si>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</si>
  <si>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</si>
  <si>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</si>
  <si>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</si>
  <si>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</si>
  <si>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</si>
  <si>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</si>
  <si>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</si>
  <si>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</si>
  <si>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</si>
  <si>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</si>
  <si>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</si>
  <si>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</si>
  <si>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</si>
  <si>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</si>
  <si>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</si>
  <si>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</si>
  <si>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</si>
  <si>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</si>
  <si>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</si>
  <si>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</si>
  <si>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</si>
  <si>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</si>
  <si>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</si>
  <si>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</si>
  <si>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</si>
  <si>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</si>
  <si>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</si>
  <si>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</si>
  <si>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</si>
  <si>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</si>
  <si>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</si>
  <si>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</si>
  <si>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</si>
  <si>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</si>
  <si>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</si>
  <si>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</si>
  <si>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</si>
  <si>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</si>
  <si>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</si>
  <si>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</si>
  <si>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</si>
  <si>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</si>
  <si>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</si>
  <si>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</si>
  <si>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</si>
  <si>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</si>
  <si>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</si>
  <si>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</si>
  <si>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</si>
  <si>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</si>
  <si>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</si>
  <si>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</si>
  <si>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</si>
  <si>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</si>
  <si>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</si>
  <si>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</si>
  <si>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</si>
  <si>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</si>
  <si>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</si>
  <si>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</si>
  <si>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</si>
  <si>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</si>
  <si>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</si>
  <si>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</si>
  <si>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</si>
  <si>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</si>
  <si>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</si>
  <si>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</si>
  <si>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</si>
  <si>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</si>
  <si>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</si>
  <si>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</si>
  <si>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</si>
  <si>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</si>
  <si>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</si>
  <si>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</si>
  <si>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</si>
  <si>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</si>
  <si>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</si>
  <si>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</si>
  <si>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</si>
  <si>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</si>
  <si>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Участник закупки:______________________________________</t>
  </si>
  <si>
    <t xml:space="preserve">Графа "Количество" в п. 1.2 определена следующим образом: количество суток содержания (96 суток) * количество км автозимника (п. 1.1)/30,4 (усредненное количество дней в месяце в течение года) </t>
  </si>
  <si>
    <t>КОММЕРЧЕСКОЕ ПРЕДЛОЖЕНИЕ*</t>
  </si>
  <si>
    <t xml:space="preserve">Графа "Количество" в п. 3.5 определена следующим образом: вес (тн) оборудования (п. 3.1/3.6) * планирумое расстояние перевозки (315 км) </t>
  </si>
  <si>
    <t xml:space="preserve">Графа "Количество" в п. 4.51.1 определена следующим образом: вес материала грунтового строительного (песка) (3 750 тн) * планирумое расстояние перевозки (21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</si>
  <si>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</si>
  <si>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</si>
  <si>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</si>
  <si>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</si>
  <si>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скв.№9 Пайяхского ЛУ и монтажу буровой установки, вахтового поселка и привышечных сооружений (ДПМ) БУ 3Д76 в 2026 году</t>
  </si>
  <si>
    <t>Форма 6.8к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</si>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</sst>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7">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2" xfId="0" applyNumberFormat="1" applyFont="1" applyFill="1" applyBorder="1" applyAlignment="1">
      <alignment horizontal="center" vertical="center"/>
    </xf>
    <xf numFmtId="0" fontId="2" fillId="47" borderId="33" xfId="0" applyFont="1" applyFill="1" applyBorder="1" applyAlignment="1">
      <alignment horizontal="center" vertical="center"/>
    </xf>
    <xf numFmtId="0" fontId="2" fillId="47" borderId="33"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0" applyFont="1" applyAlignment="1">
      <alignment horizontal="left" vertical="top" wrapText="1"/>
    </xf>
    <xf numFmtId="0" fontId="1" fillId="0" borderId="0" xfId="3246" applyFont="1" applyAlignment="1">
      <alignment horizontal="center" vertical="center" wrapText="1"/>
    </xf>
    <xf numFmtId="0" fontId="2" fillId="47" borderId="34"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 fontId="2" fillId="48" borderId="31" xfId="0" applyNumberFormat="1" applyFont="1" applyFill="1" applyBorder="1" applyAlignment="1">
      <alignment horizontal="center" vertical="center" wrapText="1"/>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164" fontId="1" fillId="54" borderId="1" xfId="0"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2" fontId="1" fillId="54" borderId="30"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29"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157"/>
  <sheetViews>
    <sheetView tabSelected="1" topLeftCell="A103" zoomScale="80" zoomScaleNormal="80" zoomScaleSheetLayoutView="70" workbookViewId="0">
      <selection activeCell="R118" sqref="R118"/>
    </sheetView>
  </sheetViews>
  <sheetFormatPr defaultRowHeight="15.75"/>
  <cols>
    <col min="1" max="1" width="8.7109375" style="8" customWidth="1"/>
    <col min="2" max="2" width="87.42578125" style="1" customWidth="1"/>
    <col min="3" max="3" width="11.28515625" style="1" customWidth="1"/>
    <col min="4" max="4" width="15" style="1" bestFit="1" customWidth="1"/>
    <col min="5" max="5" width="20.140625" style="49" customWidth="1"/>
    <col min="6" max="6" width="18.42578125" style="50" customWidth="1"/>
    <col min="7" max="218" width="9.140625" style="1"/>
    <col min="219" max="219" width="8.7109375" style="1" customWidth="1"/>
    <col min="220" max="220" width="78.7109375" style="1" customWidth="1"/>
    <col min="221" max="221" width="13.5703125" style="1" customWidth="1"/>
    <col min="222" max="222" width="14" style="1" customWidth="1"/>
    <col min="223" max="223" width="17.28515625" style="1" customWidth="1"/>
    <col min="224" max="224" width="25.85546875" style="1" customWidth="1"/>
    <col min="225" max="225" width="20.42578125" style="1" customWidth="1"/>
    <col min="226" max="226" width="10.85546875" style="1" bestFit="1" customWidth="1"/>
    <col min="227" max="227" width="12.42578125" style="1" customWidth="1"/>
    <col min="228" max="228" width="26" style="1" customWidth="1"/>
    <col min="229" max="474" width="9.140625" style="1"/>
    <col min="475" max="475" width="8.7109375" style="1" customWidth="1"/>
    <col min="476" max="476" width="78.7109375" style="1" customWidth="1"/>
    <col min="477" max="477" width="13.5703125" style="1" customWidth="1"/>
    <col min="478" max="478" width="14" style="1" customWidth="1"/>
    <col min="479" max="479" width="17.28515625" style="1" customWidth="1"/>
    <col min="480" max="480" width="25.85546875" style="1" customWidth="1"/>
    <col min="481" max="481" width="20.42578125" style="1" customWidth="1"/>
    <col min="482" max="482" width="10.85546875" style="1" bestFit="1" customWidth="1"/>
    <col min="483" max="483" width="12.42578125" style="1" customWidth="1"/>
    <col min="484" max="484" width="26" style="1" customWidth="1"/>
    <col min="485" max="730" width="9.140625" style="1"/>
    <col min="731" max="731" width="8.7109375" style="1" customWidth="1"/>
    <col min="732" max="732" width="78.7109375" style="1" customWidth="1"/>
    <col min="733" max="733" width="13.5703125" style="1" customWidth="1"/>
    <col min="734" max="734" width="14" style="1" customWidth="1"/>
    <col min="735" max="735" width="17.28515625" style="1" customWidth="1"/>
    <col min="736" max="736" width="25.85546875" style="1" customWidth="1"/>
    <col min="737" max="737" width="20.42578125" style="1" customWidth="1"/>
    <col min="738" max="738" width="10.85546875" style="1" bestFit="1" customWidth="1"/>
    <col min="739" max="739" width="12.42578125" style="1" customWidth="1"/>
    <col min="740" max="740" width="26" style="1" customWidth="1"/>
    <col min="741" max="986" width="9.140625" style="1"/>
    <col min="987" max="987" width="8.7109375" style="1" customWidth="1"/>
    <col min="988" max="988" width="78.7109375" style="1" customWidth="1"/>
    <col min="989" max="989" width="13.5703125" style="1" customWidth="1"/>
    <col min="990" max="990" width="14" style="1" customWidth="1"/>
    <col min="991" max="991" width="17.28515625" style="1" customWidth="1"/>
    <col min="992" max="992" width="25.85546875" style="1" customWidth="1"/>
    <col min="993" max="993" width="20.42578125" style="1" customWidth="1"/>
    <col min="994" max="994" width="10.85546875" style="1" bestFit="1" customWidth="1"/>
    <col min="995" max="995" width="12.42578125" style="1" customWidth="1"/>
    <col min="996" max="996" width="26" style="1" customWidth="1"/>
    <col min="997" max="1242" width="9.140625" style="1"/>
    <col min="1243" max="1243" width="8.7109375" style="1" customWidth="1"/>
    <col min="1244" max="1244" width="78.7109375" style="1" customWidth="1"/>
    <col min="1245" max="1245" width="13.5703125" style="1" customWidth="1"/>
    <col min="1246" max="1246" width="14" style="1" customWidth="1"/>
    <col min="1247" max="1247" width="17.28515625" style="1" customWidth="1"/>
    <col min="1248" max="1248" width="25.85546875" style="1" customWidth="1"/>
    <col min="1249" max="1249" width="20.42578125" style="1" customWidth="1"/>
    <col min="1250" max="1250" width="10.85546875" style="1" bestFit="1" customWidth="1"/>
    <col min="1251" max="1251" width="12.42578125" style="1" customWidth="1"/>
    <col min="1252" max="1252" width="26" style="1" customWidth="1"/>
    <col min="1253" max="1498" width="9.140625" style="1"/>
    <col min="1499" max="1499" width="8.7109375" style="1" customWidth="1"/>
    <col min="1500" max="1500" width="78.7109375" style="1" customWidth="1"/>
    <col min="1501" max="1501" width="13.5703125" style="1" customWidth="1"/>
    <col min="1502" max="1502" width="14" style="1" customWidth="1"/>
    <col min="1503" max="1503" width="17.28515625" style="1" customWidth="1"/>
    <col min="1504" max="1504" width="25.85546875" style="1" customWidth="1"/>
    <col min="1505" max="1505" width="20.42578125" style="1" customWidth="1"/>
    <col min="1506" max="1506" width="10.85546875" style="1" bestFit="1" customWidth="1"/>
    <col min="1507" max="1507" width="12.42578125" style="1" customWidth="1"/>
    <col min="1508" max="1508" width="26" style="1" customWidth="1"/>
    <col min="1509" max="1754" width="9.140625" style="1"/>
    <col min="1755" max="1755" width="8.7109375" style="1" customWidth="1"/>
    <col min="1756" max="1756" width="78.7109375" style="1" customWidth="1"/>
    <col min="1757" max="1757" width="13.5703125" style="1" customWidth="1"/>
    <col min="1758" max="1758" width="14" style="1" customWidth="1"/>
    <col min="1759" max="1759" width="17.28515625" style="1" customWidth="1"/>
    <col min="1760" max="1760" width="25.85546875" style="1" customWidth="1"/>
    <col min="1761" max="1761" width="20.42578125" style="1" customWidth="1"/>
    <col min="1762" max="1762" width="10.85546875" style="1" bestFit="1" customWidth="1"/>
    <col min="1763" max="1763" width="12.42578125" style="1" customWidth="1"/>
    <col min="1764" max="1764" width="26" style="1" customWidth="1"/>
    <col min="1765" max="2010" width="9.140625" style="1"/>
    <col min="2011" max="2011" width="8.7109375" style="1" customWidth="1"/>
    <col min="2012" max="2012" width="78.7109375" style="1" customWidth="1"/>
    <col min="2013" max="2013" width="13.5703125" style="1" customWidth="1"/>
    <col min="2014" max="2014" width="14" style="1" customWidth="1"/>
    <col min="2015" max="2015" width="17.28515625" style="1" customWidth="1"/>
    <col min="2016" max="2016" width="25.85546875" style="1" customWidth="1"/>
    <col min="2017" max="2017" width="20.42578125" style="1" customWidth="1"/>
    <col min="2018" max="2018" width="10.85546875" style="1" bestFit="1" customWidth="1"/>
    <col min="2019" max="2019" width="12.42578125" style="1" customWidth="1"/>
    <col min="2020" max="2020" width="26" style="1" customWidth="1"/>
    <col min="2021" max="2266" width="9.140625" style="1"/>
    <col min="2267" max="2267" width="8.7109375" style="1" customWidth="1"/>
    <col min="2268" max="2268" width="78.7109375" style="1" customWidth="1"/>
    <col min="2269" max="2269" width="13.5703125" style="1" customWidth="1"/>
    <col min="2270" max="2270" width="14" style="1" customWidth="1"/>
    <col min="2271" max="2271" width="17.28515625" style="1" customWidth="1"/>
    <col min="2272" max="2272" width="25.85546875" style="1" customWidth="1"/>
    <col min="2273" max="2273" width="20.42578125" style="1" customWidth="1"/>
    <col min="2274" max="2274" width="10.85546875" style="1" bestFit="1" customWidth="1"/>
    <col min="2275" max="2275" width="12.42578125" style="1" customWidth="1"/>
    <col min="2276" max="2276" width="26" style="1" customWidth="1"/>
    <col min="2277" max="2522" width="9.140625" style="1"/>
    <col min="2523" max="2523" width="8.7109375" style="1" customWidth="1"/>
    <col min="2524" max="2524" width="78.7109375" style="1" customWidth="1"/>
    <col min="2525" max="2525" width="13.5703125" style="1" customWidth="1"/>
    <col min="2526" max="2526" width="14" style="1" customWidth="1"/>
    <col min="2527" max="2527" width="17.28515625" style="1" customWidth="1"/>
    <col min="2528" max="2528" width="25.85546875" style="1" customWidth="1"/>
    <col min="2529" max="2529" width="20.42578125" style="1" customWidth="1"/>
    <col min="2530" max="2530" width="10.85546875" style="1" bestFit="1" customWidth="1"/>
    <col min="2531" max="2531" width="12.42578125" style="1" customWidth="1"/>
    <col min="2532" max="2532" width="26" style="1" customWidth="1"/>
    <col min="2533" max="2778" width="9.140625" style="1"/>
    <col min="2779" max="2779" width="8.7109375" style="1" customWidth="1"/>
    <col min="2780" max="2780" width="78.7109375" style="1" customWidth="1"/>
    <col min="2781" max="2781" width="13.5703125" style="1" customWidth="1"/>
    <col min="2782" max="2782" width="14" style="1" customWidth="1"/>
    <col min="2783" max="2783" width="17.28515625" style="1" customWidth="1"/>
    <col min="2784" max="2784" width="25.85546875" style="1" customWidth="1"/>
    <col min="2785" max="2785" width="20.42578125" style="1" customWidth="1"/>
    <col min="2786" max="2786" width="10.85546875" style="1" bestFit="1" customWidth="1"/>
    <col min="2787" max="2787" width="12.42578125" style="1" customWidth="1"/>
    <col min="2788" max="2788" width="26" style="1" customWidth="1"/>
    <col min="2789" max="3034" width="9.140625" style="1"/>
    <col min="3035" max="3035" width="8.7109375" style="1" customWidth="1"/>
    <col min="3036" max="3036" width="78.7109375" style="1" customWidth="1"/>
    <col min="3037" max="3037" width="13.5703125" style="1" customWidth="1"/>
    <col min="3038" max="3038" width="14" style="1" customWidth="1"/>
    <col min="3039" max="3039" width="17.28515625" style="1" customWidth="1"/>
    <col min="3040" max="3040" width="25.85546875" style="1" customWidth="1"/>
    <col min="3041" max="3041" width="20.42578125" style="1" customWidth="1"/>
    <col min="3042" max="3042" width="10.85546875" style="1" bestFit="1" customWidth="1"/>
    <col min="3043" max="3043" width="12.42578125" style="1" customWidth="1"/>
    <col min="3044" max="3044" width="26" style="1" customWidth="1"/>
    <col min="3045" max="3290" width="9.140625" style="1"/>
    <col min="3291" max="3291" width="8.7109375" style="1" customWidth="1"/>
    <col min="3292" max="3292" width="78.7109375" style="1" customWidth="1"/>
    <col min="3293" max="3293" width="13.5703125" style="1" customWidth="1"/>
    <col min="3294" max="3294" width="14" style="1" customWidth="1"/>
    <col min="3295" max="3295" width="17.28515625" style="1" customWidth="1"/>
    <col min="3296" max="3296" width="25.85546875" style="1" customWidth="1"/>
    <col min="3297" max="3297" width="20.42578125" style="1" customWidth="1"/>
    <col min="3298" max="3298" width="10.85546875" style="1" bestFit="1" customWidth="1"/>
    <col min="3299" max="3299" width="12.42578125" style="1" customWidth="1"/>
    <col min="3300" max="3300" width="26" style="1" customWidth="1"/>
    <col min="3301" max="3546" width="9.140625" style="1"/>
    <col min="3547" max="3547" width="8.7109375" style="1" customWidth="1"/>
    <col min="3548" max="3548" width="78.7109375" style="1" customWidth="1"/>
    <col min="3549" max="3549" width="13.5703125" style="1" customWidth="1"/>
    <col min="3550" max="3550" width="14" style="1" customWidth="1"/>
    <col min="3551" max="3551" width="17.28515625" style="1" customWidth="1"/>
    <col min="3552" max="3552" width="25.85546875" style="1" customWidth="1"/>
    <col min="3553" max="3553" width="20.42578125" style="1" customWidth="1"/>
    <col min="3554" max="3554" width="10.85546875" style="1" bestFit="1" customWidth="1"/>
    <col min="3555" max="3555" width="12.42578125" style="1" customWidth="1"/>
    <col min="3556" max="3556" width="26" style="1" customWidth="1"/>
    <col min="3557" max="3802" width="9.140625" style="1"/>
    <col min="3803" max="3803" width="8.7109375" style="1" customWidth="1"/>
    <col min="3804" max="3804" width="78.7109375" style="1" customWidth="1"/>
    <col min="3805" max="3805" width="13.5703125" style="1" customWidth="1"/>
    <col min="3806" max="3806" width="14" style="1" customWidth="1"/>
    <col min="3807" max="3807" width="17.28515625" style="1" customWidth="1"/>
    <col min="3808" max="3808" width="25.85546875" style="1" customWidth="1"/>
    <col min="3809" max="3809" width="20.42578125" style="1" customWidth="1"/>
    <col min="3810" max="3810" width="10.85546875" style="1" bestFit="1" customWidth="1"/>
    <col min="3811" max="3811" width="12.42578125" style="1" customWidth="1"/>
    <col min="3812" max="3812" width="26" style="1" customWidth="1"/>
    <col min="3813" max="4058" width="9.140625" style="1"/>
    <col min="4059" max="4059" width="8.7109375" style="1" customWidth="1"/>
    <col min="4060" max="4060" width="78.7109375" style="1" customWidth="1"/>
    <col min="4061" max="4061" width="13.5703125" style="1" customWidth="1"/>
    <col min="4062" max="4062" width="14" style="1" customWidth="1"/>
    <col min="4063" max="4063" width="17.28515625" style="1" customWidth="1"/>
    <col min="4064" max="4064" width="25.85546875" style="1" customWidth="1"/>
    <col min="4065" max="4065" width="20.42578125" style="1" customWidth="1"/>
    <col min="4066" max="4066" width="10.85546875" style="1" bestFit="1" customWidth="1"/>
    <col min="4067" max="4067" width="12.42578125" style="1" customWidth="1"/>
    <col min="4068" max="4068" width="26" style="1" customWidth="1"/>
    <col min="4069" max="4314" width="9.140625" style="1"/>
    <col min="4315" max="4315" width="8.7109375" style="1" customWidth="1"/>
    <col min="4316" max="4316" width="78.7109375" style="1" customWidth="1"/>
    <col min="4317" max="4317" width="13.5703125" style="1" customWidth="1"/>
    <col min="4318" max="4318" width="14" style="1" customWidth="1"/>
    <col min="4319" max="4319" width="17.28515625" style="1" customWidth="1"/>
    <col min="4320" max="4320" width="25.85546875" style="1" customWidth="1"/>
    <col min="4321" max="4321" width="20.42578125" style="1" customWidth="1"/>
    <col min="4322" max="4322" width="10.85546875" style="1" bestFit="1" customWidth="1"/>
    <col min="4323" max="4323" width="12.42578125" style="1" customWidth="1"/>
    <col min="4324" max="4324" width="26" style="1" customWidth="1"/>
    <col min="4325" max="4570" width="9.140625" style="1"/>
    <col min="4571" max="4571" width="8.7109375" style="1" customWidth="1"/>
    <col min="4572" max="4572" width="78.7109375" style="1" customWidth="1"/>
    <col min="4573" max="4573" width="13.5703125" style="1" customWidth="1"/>
    <col min="4574" max="4574" width="14" style="1" customWidth="1"/>
    <col min="4575" max="4575" width="17.28515625" style="1" customWidth="1"/>
    <col min="4576" max="4576" width="25.85546875" style="1" customWidth="1"/>
    <col min="4577" max="4577" width="20.42578125" style="1" customWidth="1"/>
    <col min="4578" max="4578" width="10.85546875" style="1" bestFit="1" customWidth="1"/>
    <col min="4579" max="4579" width="12.42578125" style="1" customWidth="1"/>
    <col min="4580" max="4580" width="26" style="1" customWidth="1"/>
    <col min="4581" max="4826" width="9.140625" style="1"/>
    <col min="4827" max="4827" width="8.7109375" style="1" customWidth="1"/>
    <col min="4828" max="4828" width="78.7109375" style="1" customWidth="1"/>
    <col min="4829" max="4829" width="13.5703125" style="1" customWidth="1"/>
    <col min="4830" max="4830" width="14" style="1" customWidth="1"/>
    <col min="4831" max="4831" width="17.28515625" style="1" customWidth="1"/>
    <col min="4832" max="4832" width="25.85546875" style="1" customWidth="1"/>
    <col min="4833" max="4833" width="20.42578125" style="1" customWidth="1"/>
    <col min="4834" max="4834" width="10.85546875" style="1" bestFit="1" customWidth="1"/>
    <col min="4835" max="4835" width="12.42578125" style="1" customWidth="1"/>
    <col min="4836" max="4836" width="26" style="1" customWidth="1"/>
    <col min="4837" max="5082" width="9.140625" style="1"/>
    <col min="5083" max="5083" width="8.7109375" style="1" customWidth="1"/>
    <col min="5084" max="5084" width="78.7109375" style="1" customWidth="1"/>
    <col min="5085" max="5085" width="13.5703125" style="1" customWidth="1"/>
    <col min="5086" max="5086" width="14" style="1" customWidth="1"/>
    <col min="5087" max="5087" width="17.28515625" style="1" customWidth="1"/>
    <col min="5088" max="5088" width="25.85546875" style="1" customWidth="1"/>
    <col min="5089" max="5089" width="20.42578125" style="1" customWidth="1"/>
    <col min="5090" max="5090" width="10.85546875" style="1" bestFit="1" customWidth="1"/>
    <col min="5091" max="5091" width="12.42578125" style="1" customWidth="1"/>
    <col min="5092" max="5092" width="26" style="1" customWidth="1"/>
    <col min="5093" max="5338" width="9.140625" style="1"/>
    <col min="5339" max="5339" width="8.7109375" style="1" customWidth="1"/>
    <col min="5340" max="5340" width="78.7109375" style="1" customWidth="1"/>
    <col min="5341" max="5341" width="13.5703125" style="1" customWidth="1"/>
    <col min="5342" max="5342" width="14" style="1" customWidth="1"/>
    <col min="5343" max="5343" width="17.28515625" style="1" customWidth="1"/>
    <col min="5344" max="5344" width="25.85546875" style="1" customWidth="1"/>
    <col min="5345" max="5345" width="20.42578125" style="1" customWidth="1"/>
    <col min="5346" max="5346" width="10.85546875" style="1" bestFit="1" customWidth="1"/>
    <col min="5347" max="5347" width="12.42578125" style="1" customWidth="1"/>
    <col min="5348" max="5348" width="26" style="1" customWidth="1"/>
    <col min="5349" max="5594" width="9.140625" style="1"/>
    <col min="5595" max="5595" width="8.7109375" style="1" customWidth="1"/>
    <col min="5596" max="5596" width="78.7109375" style="1" customWidth="1"/>
    <col min="5597" max="5597" width="13.5703125" style="1" customWidth="1"/>
    <col min="5598" max="5598" width="14" style="1" customWidth="1"/>
    <col min="5599" max="5599" width="17.28515625" style="1" customWidth="1"/>
    <col min="5600" max="5600" width="25.85546875" style="1" customWidth="1"/>
    <col min="5601" max="5601" width="20.42578125" style="1" customWidth="1"/>
    <col min="5602" max="5602" width="10.85546875" style="1" bestFit="1" customWidth="1"/>
    <col min="5603" max="5603" width="12.42578125" style="1" customWidth="1"/>
    <col min="5604" max="5604" width="26" style="1" customWidth="1"/>
    <col min="5605" max="5850" width="9.140625" style="1"/>
    <col min="5851" max="5851" width="8.7109375" style="1" customWidth="1"/>
    <col min="5852" max="5852" width="78.7109375" style="1" customWidth="1"/>
    <col min="5853" max="5853" width="13.5703125" style="1" customWidth="1"/>
    <col min="5854" max="5854" width="14" style="1" customWidth="1"/>
    <col min="5855" max="5855" width="17.28515625" style="1" customWidth="1"/>
    <col min="5856" max="5856" width="25.85546875" style="1" customWidth="1"/>
    <col min="5857" max="5857" width="20.42578125" style="1" customWidth="1"/>
    <col min="5858" max="5858" width="10.85546875" style="1" bestFit="1" customWidth="1"/>
    <col min="5859" max="5859" width="12.42578125" style="1" customWidth="1"/>
    <col min="5860" max="5860" width="26" style="1" customWidth="1"/>
    <col min="5861" max="6106" width="9.140625" style="1"/>
    <col min="6107" max="6107" width="8.7109375" style="1" customWidth="1"/>
    <col min="6108" max="6108" width="78.7109375" style="1" customWidth="1"/>
    <col min="6109" max="6109" width="13.5703125" style="1" customWidth="1"/>
    <col min="6110" max="6110" width="14" style="1" customWidth="1"/>
    <col min="6111" max="6111" width="17.28515625" style="1" customWidth="1"/>
    <col min="6112" max="6112" width="25.85546875" style="1" customWidth="1"/>
    <col min="6113" max="6113" width="20.42578125" style="1" customWidth="1"/>
    <col min="6114" max="6114" width="10.85546875" style="1" bestFit="1" customWidth="1"/>
    <col min="6115" max="6115" width="12.42578125" style="1" customWidth="1"/>
    <col min="6116" max="6116" width="26" style="1" customWidth="1"/>
    <col min="6117" max="6362" width="9.140625" style="1"/>
    <col min="6363" max="6363" width="8.7109375" style="1" customWidth="1"/>
    <col min="6364" max="6364" width="78.7109375" style="1" customWidth="1"/>
    <col min="6365" max="6365" width="13.5703125" style="1" customWidth="1"/>
    <col min="6366" max="6366" width="14" style="1" customWidth="1"/>
    <col min="6367" max="6367" width="17.28515625" style="1" customWidth="1"/>
    <col min="6368" max="6368" width="25.85546875" style="1" customWidth="1"/>
    <col min="6369" max="6369" width="20.42578125" style="1" customWidth="1"/>
    <col min="6370" max="6370" width="10.85546875" style="1" bestFit="1" customWidth="1"/>
    <col min="6371" max="6371" width="12.42578125" style="1" customWidth="1"/>
    <col min="6372" max="6372" width="26" style="1" customWidth="1"/>
    <col min="6373" max="6618" width="9.140625" style="1"/>
    <col min="6619" max="6619" width="8.7109375" style="1" customWidth="1"/>
    <col min="6620" max="6620" width="78.7109375" style="1" customWidth="1"/>
    <col min="6621" max="6621" width="13.5703125" style="1" customWidth="1"/>
    <col min="6622" max="6622" width="14" style="1" customWidth="1"/>
    <col min="6623" max="6623" width="17.28515625" style="1" customWidth="1"/>
    <col min="6624" max="6624" width="25.85546875" style="1" customWidth="1"/>
    <col min="6625" max="6625" width="20.42578125" style="1" customWidth="1"/>
    <col min="6626" max="6626" width="10.85546875" style="1" bestFit="1" customWidth="1"/>
    <col min="6627" max="6627" width="12.42578125" style="1" customWidth="1"/>
    <col min="6628" max="6628" width="26" style="1" customWidth="1"/>
    <col min="6629" max="6874" width="9.140625" style="1"/>
    <col min="6875" max="6875" width="8.7109375" style="1" customWidth="1"/>
    <col min="6876" max="6876" width="78.7109375" style="1" customWidth="1"/>
    <col min="6877" max="6877" width="13.5703125" style="1" customWidth="1"/>
    <col min="6878" max="6878" width="14" style="1" customWidth="1"/>
    <col min="6879" max="6879" width="17.28515625" style="1" customWidth="1"/>
    <col min="6880" max="6880" width="25.85546875" style="1" customWidth="1"/>
    <col min="6881" max="6881" width="20.42578125" style="1" customWidth="1"/>
    <col min="6882" max="6882" width="10.85546875" style="1" bestFit="1" customWidth="1"/>
    <col min="6883" max="6883" width="12.42578125" style="1" customWidth="1"/>
    <col min="6884" max="6884" width="26" style="1" customWidth="1"/>
    <col min="6885" max="7130" width="9.140625" style="1"/>
    <col min="7131" max="7131" width="8.7109375" style="1" customWidth="1"/>
    <col min="7132" max="7132" width="78.7109375" style="1" customWidth="1"/>
    <col min="7133" max="7133" width="13.5703125" style="1" customWidth="1"/>
    <col min="7134" max="7134" width="14" style="1" customWidth="1"/>
    <col min="7135" max="7135" width="17.28515625" style="1" customWidth="1"/>
    <col min="7136" max="7136" width="25.85546875" style="1" customWidth="1"/>
    <col min="7137" max="7137" width="20.42578125" style="1" customWidth="1"/>
    <col min="7138" max="7138" width="10.85546875" style="1" bestFit="1" customWidth="1"/>
    <col min="7139" max="7139" width="12.42578125" style="1" customWidth="1"/>
    <col min="7140" max="7140" width="26" style="1" customWidth="1"/>
    <col min="7141" max="7386" width="9.140625" style="1"/>
    <col min="7387" max="7387" width="8.7109375" style="1" customWidth="1"/>
    <col min="7388" max="7388" width="78.7109375" style="1" customWidth="1"/>
    <col min="7389" max="7389" width="13.5703125" style="1" customWidth="1"/>
    <col min="7390" max="7390" width="14" style="1" customWidth="1"/>
    <col min="7391" max="7391" width="17.28515625" style="1" customWidth="1"/>
    <col min="7392" max="7392" width="25.85546875" style="1" customWidth="1"/>
    <col min="7393" max="7393" width="20.42578125" style="1" customWidth="1"/>
    <col min="7394" max="7394" width="10.85546875" style="1" bestFit="1" customWidth="1"/>
    <col min="7395" max="7395" width="12.42578125" style="1" customWidth="1"/>
    <col min="7396" max="7396" width="26" style="1" customWidth="1"/>
    <col min="7397" max="7642" width="9.140625" style="1"/>
    <col min="7643" max="7643" width="8.7109375" style="1" customWidth="1"/>
    <col min="7644" max="7644" width="78.7109375" style="1" customWidth="1"/>
    <col min="7645" max="7645" width="13.5703125" style="1" customWidth="1"/>
    <col min="7646" max="7646" width="14" style="1" customWidth="1"/>
    <col min="7647" max="7647" width="17.28515625" style="1" customWidth="1"/>
    <col min="7648" max="7648" width="25.85546875" style="1" customWidth="1"/>
    <col min="7649" max="7649" width="20.42578125" style="1" customWidth="1"/>
    <col min="7650" max="7650" width="10.85546875" style="1" bestFit="1" customWidth="1"/>
    <col min="7651" max="7651" width="12.42578125" style="1" customWidth="1"/>
    <col min="7652" max="7652" width="26" style="1" customWidth="1"/>
    <col min="7653" max="7898" width="9.140625" style="1"/>
    <col min="7899" max="7899" width="8.7109375" style="1" customWidth="1"/>
    <col min="7900" max="7900" width="78.7109375" style="1" customWidth="1"/>
    <col min="7901" max="7901" width="13.5703125" style="1" customWidth="1"/>
    <col min="7902" max="7902" width="14" style="1" customWidth="1"/>
    <col min="7903" max="7903" width="17.28515625" style="1" customWidth="1"/>
    <col min="7904" max="7904" width="25.85546875" style="1" customWidth="1"/>
    <col min="7905" max="7905" width="20.42578125" style="1" customWidth="1"/>
    <col min="7906" max="7906" width="10.85546875" style="1" bestFit="1" customWidth="1"/>
    <col min="7907" max="7907" width="12.42578125" style="1" customWidth="1"/>
    <col min="7908" max="7908" width="26" style="1" customWidth="1"/>
    <col min="7909" max="8154" width="9.140625" style="1"/>
    <col min="8155" max="8155" width="8.7109375" style="1" customWidth="1"/>
    <col min="8156" max="8156" width="78.7109375" style="1" customWidth="1"/>
    <col min="8157" max="8157" width="13.5703125" style="1" customWidth="1"/>
    <col min="8158" max="8158" width="14" style="1" customWidth="1"/>
    <col min="8159" max="8159" width="17.28515625" style="1" customWidth="1"/>
    <col min="8160" max="8160" width="25.85546875" style="1" customWidth="1"/>
    <col min="8161" max="8161" width="20.42578125" style="1" customWidth="1"/>
    <col min="8162" max="8162" width="10.85546875" style="1" bestFit="1" customWidth="1"/>
    <col min="8163" max="8163" width="12.42578125" style="1" customWidth="1"/>
    <col min="8164" max="8164" width="26" style="1" customWidth="1"/>
    <col min="8165" max="8410" width="9.140625" style="1"/>
    <col min="8411" max="8411" width="8.7109375" style="1" customWidth="1"/>
    <col min="8412" max="8412" width="78.7109375" style="1" customWidth="1"/>
    <col min="8413" max="8413" width="13.5703125" style="1" customWidth="1"/>
    <col min="8414" max="8414" width="14" style="1" customWidth="1"/>
    <col min="8415" max="8415" width="17.28515625" style="1" customWidth="1"/>
    <col min="8416" max="8416" width="25.85546875" style="1" customWidth="1"/>
    <col min="8417" max="8417" width="20.42578125" style="1" customWidth="1"/>
    <col min="8418" max="8418" width="10.85546875" style="1" bestFit="1" customWidth="1"/>
    <col min="8419" max="8419" width="12.42578125" style="1" customWidth="1"/>
    <col min="8420" max="8420" width="26" style="1" customWidth="1"/>
    <col min="8421" max="8666" width="9.140625" style="1"/>
    <col min="8667" max="8667" width="8.7109375" style="1" customWidth="1"/>
    <col min="8668" max="8668" width="78.7109375" style="1" customWidth="1"/>
    <col min="8669" max="8669" width="13.5703125" style="1" customWidth="1"/>
    <col min="8670" max="8670" width="14" style="1" customWidth="1"/>
    <col min="8671" max="8671" width="17.28515625" style="1" customWidth="1"/>
    <col min="8672" max="8672" width="25.85546875" style="1" customWidth="1"/>
    <col min="8673" max="8673" width="20.42578125" style="1" customWidth="1"/>
    <col min="8674" max="8674" width="10.85546875" style="1" bestFit="1" customWidth="1"/>
    <col min="8675" max="8675" width="12.42578125" style="1" customWidth="1"/>
    <col min="8676" max="8676" width="26" style="1" customWidth="1"/>
    <col min="8677" max="8922" width="9.140625" style="1"/>
    <col min="8923" max="8923" width="8.7109375" style="1" customWidth="1"/>
    <col min="8924" max="8924" width="78.7109375" style="1" customWidth="1"/>
    <col min="8925" max="8925" width="13.5703125" style="1" customWidth="1"/>
    <col min="8926" max="8926" width="14" style="1" customWidth="1"/>
    <col min="8927" max="8927" width="17.28515625" style="1" customWidth="1"/>
    <col min="8928" max="8928" width="25.85546875" style="1" customWidth="1"/>
    <col min="8929" max="8929" width="20.42578125" style="1" customWidth="1"/>
    <col min="8930" max="8930" width="10.85546875" style="1" bestFit="1" customWidth="1"/>
    <col min="8931" max="8931" width="12.42578125" style="1" customWidth="1"/>
    <col min="8932" max="8932" width="26" style="1" customWidth="1"/>
    <col min="8933" max="9178" width="9.140625" style="1"/>
    <col min="9179" max="9179" width="8.7109375" style="1" customWidth="1"/>
    <col min="9180" max="9180" width="78.7109375" style="1" customWidth="1"/>
    <col min="9181" max="9181" width="13.5703125" style="1" customWidth="1"/>
    <col min="9182" max="9182" width="14" style="1" customWidth="1"/>
    <col min="9183" max="9183" width="17.28515625" style="1" customWidth="1"/>
    <col min="9184" max="9184" width="25.85546875" style="1" customWidth="1"/>
    <col min="9185" max="9185" width="20.42578125" style="1" customWidth="1"/>
    <col min="9186" max="9186" width="10.85546875" style="1" bestFit="1" customWidth="1"/>
    <col min="9187" max="9187" width="12.42578125" style="1" customWidth="1"/>
    <col min="9188" max="9188" width="26" style="1" customWidth="1"/>
    <col min="9189" max="9434" width="9.140625" style="1"/>
    <col min="9435" max="9435" width="8.7109375" style="1" customWidth="1"/>
    <col min="9436" max="9436" width="78.7109375" style="1" customWidth="1"/>
    <col min="9437" max="9437" width="13.5703125" style="1" customWidth="1"/>
    <col min="9438" max="9438" width="14" style="1" customWidth="1"/>
    <col min="9439" max="9439" width="17.28515625" style="1" customWidth="1"/>
    <col min="9440" max="9440" width="25.85546875" style="1" customWidth="1"/>
    <col min="9441" max="9441" width="20.42578125" style="1" customWidth="1"/>
    <col min="9442" max="9442" width="10.85546875" style="1" bestFit="1" customWidth="1"/>
    <col min="9443" max="9443" width="12.42578125" style="1" customWidth="1"/>
    <col min="9444" max="9444" width="26" style="1" customWidth="1"/>
    <col min="9445" max="9690" width="9.140625" style="1"/>
    <col min="9691" max="9691" width="8.7109375" style="1" customWidth="1"/>
    <col min="9692" max="9692" width="78.7109375" style="1" customWidth="1"/>
    <col min="9693" max="9693" width="13.5703125" style="1" customWidth="1"/>
    <col min="9694" max="9694" width="14" style="1" customWidth="1"/>
    <col min="9695" max="9695" width="17.28515625" style="1" customWidth="1"/>
    <col min="9696" max="9696" width="25.85546875" style="1" customWidth="1"/>
    <col min="9697" max="9697" width="20.42578125" style="1" customWidth="1"/>
    <col min="9698" max="9698" width="10.85546875" style="1" bestFit="1" customWidth="1"/>
    <col min="9699" max="9699" width="12.42578125" style="1" customWidth="1"/>
    <col min="9700" max="9700" width="26" style="1" customWidth="1"/>
    <col min="9701" max="9946" width="9.140625" style="1"/>
    <col min="9947" max="9947" width="8.7109375" style="1" customWidth="1"/>
    <col min="9948" max="9948" width="78.7109375" style="1" customWidth="1"/>
    <col min="9949" max="9949" width="13.5703125" style="1" customWidth="1"/>
    <col min="9950" max="9950" width="14" style="1" customWidth="1"/>
    <col min="9951" max="9951" width="17.28515625" style="1" customWidth="1"/>
    <col min="9952" max="9952" width="25.85546875" style="1" customWidth="1"/>
    <col min="9953" max="9953" width="20.42578125" style="1" customWidth="1"/>
    <col min="9954" max="9954" width="10.85546875" style="1" bestFit="1" customWidth="1"/>
    <col min="9955" max="9955" width="12.42578125" style="1" customWidth="1"/>
    <col min="9956" max="9956" width="26" style="1" customWidth="1"/>
    <col min="9957" max="10202" width="9.140625" style="1"/>
    <col min="10203" max="10203" width="8.7109375" style="1" customWidth="1"/>
    <col min="10204" max="10204" width="78.7109375" style="1" customWidth="1"/>
    <col min="10205" max="10205" width="13.5703125" style="1" customWidth="1"/>
    <col min="10206" max="10206" width="14" style="1" customWidth="1"/>
    <col min="10207" max="10207" width="17.28515625" style="1" customWidth="1"/>
    <col min="10208" max="10208" width="25.85546875" style="1" customWidth="1"/>
    <col min="10209" max="10209" width="20.42578125" style="1" customWidth="1"/>
    <col min="10210" max="10210" width="10.85546875" style="1" bestFit="1" customWidth="1"/>
    <col min="10211" max="10211" width="12.42578125" style="1" customWidth="1"/>
    <col min="10212" max="10212" width="26" style="1" customWidth="1"/>
    <col min="10213" max="10458" width="9.140625" style="1"/>
    <col min="10459" max="10459" width="8.7109375" style="1" customWidth="1"/>
    <col min="10460" max="10460" width="78.7109375" style="1" customWidth="1"/>
    <col min="10461" max="10461" width="13.5703125" style="1" customWidth="1"/>
    <col min="10462" max="10462" width="14" style="1" customWidth="1"/>
    <col min="10463" max="10463" width="17.28515625" style="1" customWidth="1"/>
    <col min="10464" max="10464" width="25.85546875" style="1" customWidth="1"/>
    <col min="10465" max="10465" width="20.42578125" style="1" customWidth="1"/>
    <col min="10466" max="10466" width="10.85546875" style="1" bestFit="1" customWidth="1"/>
    <col min="10467" max="10467" width="12.42578125" style="1" customWidth="1"/>
    <col min="10468" max="10468" width="26" style="1" customWidth="1"/>
    <col min="10469" max="10714" width="9.140625" style="1"/>
    <col min="10715" max="10715" width="8.7109375" style="1" customWidth="1"/>
    <col min="10716" max="10716" width="78.7109375" style="1" customWidth="1"/>
    <col min="10717" max="10717" width="13.5703125" style="1" customWidth="1"/>
    <col min="10718" max="10718" width="14" style="1" customWidth="1"/>
    <col min="10719" max="10719" width="17.28515625" style="1" customWidth="1"/>
    <col min="10720" max="10720" width="25.85546875" style="1" customWidth="1"/>
    <col min="10721" max="10721" width="20.42578125" style="1" customWidth="1"/>
    <col min="10722" max="10722" width="10.85546875" style="1" bestFit="1" customWidth="1"/>
    <col min="10723" max="10723" width="12.42578125" style="1" customWidth="1"/>
    <col min="10724" max="10724" width="26" style="1" customWidth="1"/>
    <col min="10725" max="10970" width="9.140625" style="1"/>
    <col min="10971" max="10971" width="8.7109375" style="1" customWidth="1"/>
    <col min="10972" max="10972" width="78.7109375" style="1" customWidth="1"/>
    <col min="10973" max="10973" width="13.5703125" style="1" customWidth="1"/>
    <col min="10974" max="10974" width="14" style="1" customWidth="1"/>
    <col min="10975" max="10975" width="17.28515625" style="1" customWidth="1"/>
    <col min="10976" max="10976" width="25.85546875" style="1" customWidth="1"/>
    <col min="10977" max="10977" width="20.42578125" style="1" customWidth="1"/>
    <col min="10978" max="10978" width="10.85546875" style="1" bestFit="1" customWidth="1"/>
    <col min="10979" max="10979" width="12.42578125" style="1" customWidth="1"/>
    <col min="10980" max="10980" width="26" style="1" customWidth="1"/>
    <col min="10981" max="11226" width="9.140625" style="1"/>
    <col min="11227" max="11227" width="8.7109375" style="1" customWidth="1"/>
    <col min="11228" max="11228" width="78.7109375" style="1" customWidth="1"/>
    <col min="11229" max="11229" width="13.5703125" style="1" customWidth="1"/>
    <col min="11230" max="11230" width="14" style="1" customWidth="1"/>
    <col min="11231" max="11231" width="17.28515625" style="1" customWidth="1"/>
    <col min="11232" max="11232" width="25.85546875" style="1" customWidth="1"/>
    <col min="11233" max="11233" width="20.42578125" style="1" customWidth="1"/>
    <col min="11234" max="11234" width="10.85546875" style="1" bestFit="1" customWidth="1"/>
    <col min="11235" max="11235" width="12.42578125" style="1" customWidth="1"/>
    <col min="11236" max="11236" width="26" style="1" customWidth="1"/>
    <col min="11237" max="11482" width="9.140625" style="1"/>
    <col min="11483" max="11483" width="8.7109375" style="1" customWidth="1"/>
    <col min="11484" max="11484" width="78.7109375" style="1" customWidth="1"/>
    <col min="11485" max="11485" width="13.5703125" style="1" customWidth="1"/>
    <col min="11486" max="11486" width="14" style="1" customWidth="1"/>
    <col min="11487" max="11487" width="17.28515625" style="1" customWidth="1"/>
    <col min="11488" max="11488" width="25.85546875" style="1" customWidth="1"/>
    <col min="11489" max="11489" width="20.42578125" style="1" customWidth="1"/>
    <col min="11490" max="11490" width="10.85546875" style="1" bestFit="1" customWidth="1"/>
    <col min="11491" max="11491" width="12.42578125" style="1" customWidth="1"/>
    <col min="11492" max="11492" width="26" style="1" customWidth="1"/>
    <col min="11493" max="11738" width="9.140625" style="1"/>
    <col min="11739" max="11739" width="8.7109375" style="1" customWidth="1"/>
    <col min="11740" max="11740" width="78.7109375" style="1" customWidth="1"/>
    <col min="11741" max="11741" width="13.5703125" style="1" customWidth="1"/>
    <col min="11742" max="11742" width="14" style="1" customWidth="1"/>
    <col min="11743" max="11743" width="17.28515625" style="1" customWidth="1"/>
    <col min="11744" max="11744" width="25.85546875" style="1" customWidth="1"/>
    <col min="11745" max="11745" width="20.42578125" style="1" customWidth="1"/>
    <col min="11746" max="11746" width="10.85546875" style="1" bestFit="1" customWidth="1"/>
    <col min="11747" max="11747" width="12.42578125" style="1" customWidth="1"/>
    <col min="11748" max="11748" width="26" style="1" customWidth="1"/>
    <col min="11749" max="11994" width="9.140625" style="1"/>
    <col min="11995" max="11995" width="8.7109375" style="1" customWidth="1"/>
    <col min="11996" max="11996" width="78.7109375" style="1" customWidth="1"/>
    <col min="11997" max="11997" width="13.5703125" style="1" customWidth="1"/>
    <col min="11998" max="11998" width="14" style="1" customWidth="1"/>
    <col min="11999" max="11999" width="17.28515625" style="1" customWidth="1"/>
    <col min="12000" max="12000" width="25.85546875" style="1" customWidth="1"/>
    <col min="12001" max="12001" width="20.42578125" style="1" customWidth="1"/>
    <col min="12002" max="12002" width="10.85546875" style="1" bestFit="1" customWidth="1"/>
    <col min="12003" max="12003" width="12.42578125" style="1" customWidth="1"/>
    <col min="12004" max="12004" width="26" style="1" customWidth="1"/>
    <col min="12005" max="12250" width="9.140625" style="1"/>
    <col min="12251" max="12251" width="8.7109375" style="1" customWidth="1"/>
    <col min="12252" max="12252" width="78.7109375" style="1" customWidth="1"/>
    <col min="12253" max="12253" width="13.5703125" style="1" customWidth="1"/>
    <col min="12254" max="12254" width="14" style="1" customWidth="1"/>
    <col min="12255" max="12255" width="17.28515625" style="1" customWidth="1"/>
    <col min="12256" max="12256" width="25.85546875" style="1" customWidth="1"/>
    <col min="12257" max="12257" width="20.42578125" style="1" customWidth="1"/>
    <col min="12258" max="12258" width="10.85546875" style="1" bestFit="1" customWidth="1"/>
    <col min="12259" max="12259" width="12.42578125" style="1" customWidth="1"/>
    <col min="12260" max="12260" width="26" style="1" customWidth="1"/>
    <col min="12261" max="12506" width="9.140625" style="1"/>
    <col min="12507" max="12507" width="8.7109375" style="1" customWidth="1"/>
    <col min="12508" max="12508" width="78.7109375" style="1" customWidth="1"/>
    <col min="12509" max="12509" width="13.5703125" style="1" customWidth="1"/>
    <col min="12510" max="12510" width="14" style="1" customWidth="1"/>
    <col min="12511" max="12511" width="17.28515625" style="1" customWidth="1"/>
    <col min="12512" max="12512" width="25.85546875" style="1" customWidth="1"/>
    <col min="12513" max="12513" width="20.42578125" style="1" customWidth="1"/>
    <col min="12514" max="12514" width="10.85546875" style="1" bestFit="1" customWidth="1"/>
    <col min="12515" max="12515" width="12.42578125" style="1" customWidth="1"/>
    <col min="12516" max="12516" width="26" style="1" customWidth="1"/>
    <col min="12517" max="12762" width="9.140625" style="1"/>
    <col min="12763" max="12763" width="8.7109375" style="1" customWidth="1"/>
    <col min="12764" max="12764" width="78.7109375" style="1" customWidth="1"/>
    <col min="12765" max="12765" width="13.5703125" style="1" customWidth="1"/>
    <col min="12766" max="12766" width="14" style="1" customWidth="1"/>
    <col min="12767" max="12767" width="17.28515625" style="1" customWidth="1"/>
    <col min="12768" max="12768" width="25.85546875" style="1" customWidth="1"/>
    <col min="12769" max="12769" width="20.42578125" style="1" customWidth="1"/>
    <col min="12770" max="12770" width="10.85546875" style="1" bestFit="1" customWidth="1"/>
    <col min="12771" max="12771" width="12.42578125" style="1" customWidth="1"/>
    <col min="12772" max="12772" width="26" style="1" customWidth="1"/>
    <col min="12773" max="13018" width="9.140625" style="1"/>
    <col min="13019" max="13019" width="8.7109375" style="1" customWidth="1"/>
    <col min="13020" max="13020" width="78.7109375" style="1" customWidth="1"/>
    <col min="13021" max="13021" width="13.5703125" style="1" customWidth="1"/>
    <col min="13022" max="13022" width="14" style="1" customWidth="1"/>
    <col min="13023" max="13023" width="17.28515625" style="1" customWidth="1"/>
    <col min="13024" max="13024" width="25.85546875" style="1" customWidth="1"/>
    <col min="13025" max="13025" width="20.42578125" style="1" customWidth="1"/>
    <col min="13026" max="13026" width="10.85546875" style="1" bestFit="1" customWidth="1"/>
    <col min="13027" max="13027" width="12.42578125" style="1" customWidth="1"/>
    <col min="13028" max="13028" width="26" style="1" customWidth="1"/>
    <col min="13029" max="13274" width="9.140625" style="1"/>
    <col min="13275" max="13275" width="8.7109375" style="1" customWidth="1"/>
    <col min="13276" max="13276" width="78.7109375" style="1" customWidth="1"/>
    <col min="13277" max="13277" width="13.5703125" style="1" customWidth="1"/>
    <col min="13278" max="13278" width="14" style="1" customWidth="1"/>
    <col min="13279" max="13279" width="17.28515625" style="1" customWidth="1"/>
    <col min="13280" max="13280" width="25.85546875" style="1" customWidth="1"/>
    <col min="13281" max="13281" width="20.42578125" style="1" customWidth="1"/>
    <col min="13282" max="13282" width="10.85546875" style="1" bestFit="1" customWidth="1"/>
    <col min="13283" max="13283" width="12.42578125" style="1" customWidth="1"/>
    <col min="13284" max="13284" width="26" style="1" customWidth="1"/>
    <col min="13285" max="13530" width="9.140625" style="1"/>
    <col min="13531" max="13531" width="8.7109375" style="1" customWidth="1"/>
    <col min="13532" max="13532" width="78.7109375" style="1" customWidth="1"/>
    <col min="13533" max="13533" width="13.5703125" style="1" customWidth="1"/>
    <col min="13534" max="13534" width="14" style="1" customWidth="1"/>
    <col min="13535" max="13535" width="17.28515625" style="1" customWidth="1"/>
    <col min="13536" max="13536" width="25.85546875" style="1" customWidth="1"/>
    <col min="13537" max="13537" width="20.42578125" style="1" customWidth="1"/>
    <col min="13538" max="13538" width="10.85546875" style="1" bestFit="1" customWidth="1"/>
    <col min="13539" max="13539" width="12.42578125" style="1" customWidth="1"/>
    <col min="13540" max="13540" width="26" style="1" customWidth="1"/>
    <col min="13541" max="13786" width="9.140625" style="1"/>
    <col min="13787" max="13787" width="8.7109375" style="1" customWidth="1"/>
    <col min="13788" max="13788" width="78.7109375" style="1" customWidth="1"/>
    <col min="13789" max="13789" width="13.5703125" style="1" customWidth="1"/>
    <col min="13790" max="13790" width="14" style="1" customWidth="1"/>
    <col min="13791" max="13791" width="17.28515625" style="1" customWidth="1"/>
    <col min="13792" max="13792" width="25.85546875" style="1" customWidth="1"/>
    <col min="13793" max="13793" width="20.42578125" style="1" customWidth="1"/>
    <col min="13794" max="13794" width="10.85546875" style="1" bestFit="1" customWidth="1"/>
    <col min="13795" max="13795" width="12.42578125" style="1" customWidth="1"/>
    <col min="13796" max="13796" width="26" style="1" customWidth="1"/>
    <col min="13797" max="14042" width="9.140625" style="1"/>
    <col min="14043" max="14043" width="8.7109375" style="1" customWidth="1"/>
    <col min="14044" max="14044" width="78.7109375" style="1" customWidth="1"/>
    <col min="14045" max="14045" width="13.5703125" style="1" customWidth="1"/>
    <col min="14046" max="14046" width="14" style="1" customWidth="1"/>
    <col min="14047" max="14047" width="17.28515625" style="1" customWidth="1"/>
    <col min="14048" max="14048" width="25.85546875" style="1" customWidth="1"/>
    <col min="14049" max="14049" width="20.42578125" style="1" customWidth="1"/>
    <col min="14050" max="14050" width="10.85546875" style="1" bestFit="1" customWidth="1"/>
    <col min="14051" max="14051" width="12.42578125" style="1" customWidth="1"/>
    <col min="14052" max="14052" width="26" style="1" customWidth="1"/>
    <col min="14053" max="14298" width="9.140625" style="1"/>
    <col min="14299" max="14299" width="8.7109375" style="1" customWidth="1"/>
    <col min="14300" max="14300" width="78.7109375" style="1" customWidth="1"/>
    <col min="14301" max="14301" width="13.5703125" style="1" customWidth="1"/>
    <col min="14302" max="14302" width="14" style="1" customWidth="1"/>
    <col min="14303" max="14303" width="17.28515625" style="1" customWidth="1"/>
    <col min="14304" max="14304" width="25.85546875" style="1" customWidth="1"/>
    <col min="14305" max="14305" width="20.42578125" style="1" customWidth="1"/>
    <col min="14306" max="14306" width="10.85546875" style="1" bestFit="1" customWidth="1"/>
    <col min="14307" max="14307" width="12.42578125" style="1" customWidth="1"/>
    <col min="14308" max="14308" width="26" style="1" customWidth="1"/>
    <col min="14309" max="14554" width="9.140625" style="1"/>
    <col min="14555" max="14555" width="8.7109375" style="1" customWidth="1"/>
    <col min="14556" max="14556" width="78.7109375" style="1" customWidth="1"/>
    <col min="14557" max="14557" width="13.5703125" style="1" customWidth="1"/>
    <col min="14558" max="14558" width="14" style="1" customWidth="1"/>
    <col min="14559" max="14559" width="17.28515625" style="1" customWidth="1"/>
    <col min="14560" max="14560" width="25.85546875" style="1" customWidth="1"/>
    <col min="14561" max="14561" width="20.42578125" style="1" customWidth="1"/>
    <col min="14562" max="14562" width="10.85546875" style="1" bestFit="1" customWidth="1"/>
    <col min="14563" max="14563" width="12.42578125" style="1" customWidth="1"/>
    <col min="14564" max="14564" width="26" style="1" customWidth="1"/>
    <col min="14565" max="14810" width="9.140625" style="1"/>
    <col min="14811" max="14811" width="8.7109375" style="1" customWidth="1"/>
    <col min="14812" max="14812" width="78.7109375" style="1" customWidth="1"/>
    <col min="14813" max="14813" width="13.5703125" style="1" customWidth="1"/>
    <col min="14814" max="14814" width="14" style="1" customWidth="1"/>
    <col min="14815" max="14815" width="17.28515625" style="1" customWidth="1"/>
    <col min="14816" max="14816" width="25.85546875" style="1" customWidth="1"/>
    <col min="14817" max="14817" width="20.42578125" style="1" customWidth="1"/>
    <col min="14818" max="14818" width="10.85546875" style="1" bestFit="1" customWidth="1"/>
    <col min="14819" max="14819" width="12.42578125" style="1" customWidth="1"/>
    <col min="14820" max="14820" width="26" style="1" customWidth="1"/>
    <col min="14821" max="15066" width="9.140625" style="1"/>
    <col min="15067" max="15067" width="8.7109375" style="1" customWidth="1"/>
    <col min="15068" max="15068" width="78.7109375" style="1" customWidth="1"/>
    <col min="15069" max="15069" width="13.5703125" style="1" customWidth="1"/>
    <col min="15070" max="15070" width="14" style="1" customWidth="1"/>
    <col min="15071" max="15071" width="17.28515625" style="1" customWidth="1"/>
    <col min="15072" max="15072" width="25.85546875" style="1" customWidth="1"/>
    <col min="15073" max="15073" width="20.42578125" style="1" customWidth="1"/>
    <col min="15074" max="15074" width="10.85546875" style="1" bestFit="1" customWidth="1"/>
    <col min="15075" max="15075" width="12.42578125" style="1" customWidth="1"/>
    <col min="15076" max="15076" width="26" style="1" customWidth="1"/>
    <col min="15077" max="15322" width="9.140625" style="1"/>
    <col min="15323" max="15323" width="8.7109375" style="1" customWidth="1"/>
    <col min="15324" max="15324" width="78.7109375" style="1" customWidth="1"/>
    <col min="15325" max="15325" width="13.5703125" style="1" customWidth="1"/>
    <col min="15326" max="15326" width="14" style="1" customWidth="1"/>
    <col min="15327" max="15327" width="17.28515625" style="1" customWidth="1"/>
    <col min="15328" max="15328" width="25.85546875" style="1" customWidth="1"/>
    <col min="15329" max="15329" width="20.42578125" style="1" customWidth="1"/>
    <col min="15330" max="15330" width="10.85546875" style="1" bestFit="1" customWidth="1"/>
    <col min="15331" max="15331" width="12.42578125" style="1" customWidth="1"/>
    <col min="15332" max="15332" width="26" style="1" customWidth="1"/>
    <col min="15333" max="15578" width="9.140625" style="1"/>
    <col min="15579" max="15579" width="8.7109375" style="1" customWidth="1"/>
    <col min="15580" max="15580" width="78.7109375" style="1" customWidth="1"/>
    <col min="15581" max="15581" width="13.5703125" style="1" customWidth="1"/>
    <col min="15582" max="15582" width="14" style="1" customWidth="1"/>
    <col min="15583" max="15583" width="17.28515625" style="1" customWidth="1"/>
    <col min="15584" max="15584" width="25.85546875" style="1" customWidth="1"/>
    <col min="15585" max="15585" width="20.42578125" style="1" customWidth="1"/>
    <col min="15586" max="15586" width="10.85546875" style="1" bestFit="1" customWidth="1"/>
    <col min="15587" max="15587" width="12.42578125" style="1" customWidth="1"/>
    <col min="15588" max="15588" width="26" style="1" customWidth="1"/>
    <col min="15589" max="15834" width="9.140625" style="1"/>
    <col min="15835" max="15835" width="8.7109375" style="1" customWidth="1"/>
    <col min="15836" max="15836" width="78.7109375" style="1" customWidth="1"/>
    <col min="15837" max="15837" width="13.5703125" style="1" customWidth="1"/>
    <col min="15838" max="15838" width="14" style="1" customWidth="1"/>
    <col min="15839" max="15839" width="17.28515625" style="1" customWidth="1"/>
    <col min="15840" max="15840" width="25.85546875" style="1" customWidth="1"/>
    <col min="15841" max="15841" width="20.42578125" style="1" customWidth="1"/>
    <col min="15842" max="15842" width="10.85546875" style="1" bestFit="1" customWidth="1"/>
    <col min="15843" max="15843" width="12.42578125" style="1" customWidth="1"/>
    <col min="15844" max="15844" width="26" style="1" customWidth="1"/>
    <col min="15845" max="16090" width="9.140625" style="1"/>
    <col min="16091" max="16091" width="8.7109375" style="1" customWidth="1"/>
    <col min="16092" max="16092" width="78.7109375" style="1" customWidth="1"/>
    <col min="16093" max="16093" width="13.5703125" style="1" customWidth="1"/>
    <col min="16094" max="16094" width="14" style="1" customWidth="1"/>
    <col min="16095" max="16095" width="17.28515625" style="1" customWidth="1"/>
    <col min="16096" max="16096" width="25.85546875" style="1" customWidth="1"/>
    <col min="16097" max="16097" width="20.42578125" style="1" customWidth="1"/>
    <col min="16098" max="16098" width="10.85546875" style="1" bestFit="1" customWidth="1"/>
    <col min="16099" max="16099" width="12.42578125" style="1" customWidth="1"/>
    <col min="16100" max="16100" width="26" style="1" customWidth="1"/>
    <col min="16101" max="16384" width="9.140625" style="1"/>
  </cols>
  <sheetData>
    <row r="1" spans="1:58">
      <c r="D1" s="1" t="s">
        <v>265</v>
      </c>
      <c r="E1" s="51"/>
    </row>
    <row r="2" spans="1:58" ht="16.5" customHeight="1">
      <c r="D2" s="9"/>
      <c r="E2" s="10"/>
      <c r="F2" s="10"/>
    </row>
    <row r="3" spans="1:58">
      <c r="A3" s="116" t="s">
        <v>257</v>
      </c>
      <c r="B3" s="116"/>
      <c r="C3" s="116"/>
      <c r="D3" s="116"/>
      <c r="E3" s="116"/>
      <c r="F3" s="116"/>
    </row>
    <row r="4" spans="1:58" ht="48.75" customHeight="1">
      <c r="A4" s="117" t="s">
        <v>264</v>
      </c>
      <c r="B4" s="117"/>
      <c r="C4" s="117"/>
      <c r="D4" s="117"/>
      <c r="E4" s="117"/>
      <c r="F4" s="117"/>
      <c r="G4" s="7"/>
    </row>
    <row r="5" spans="1:58" ht="21.75" customHeight="1">
      <c r="A5" s="87"/>
      <c r="B5" s="87"/>
      <c r="C5" s="87"/>
      <c r="D5" s="87"/>
      <c r="E5" s="87"/>
      <c r="F5" s="87"/>
      <c r="G5" s="7"/>
    </row>
    <row r="6" spans="1:58" ht="24" customHeight="1">
      <c r="A6" s="118" t="s">
        <v>255</v>
      </c>
      <c r="B6" s="118"/>
      <c r="C6" s="118"/>
      <c r="D6" s="118"/>
      <c r="E6" s="118"/>
      <c r="F6" s="118"/>
      <c r="G6" s="7"/>
    </row>
    <row r="7" spans="1:58" ht="35.25" customHeight="1">
      <c r="A7" s="118" t="s">
        <v>266</v>
      </c>
      <c r="B7" s="118"/>
      <c r="C7" s="118"/>
      <c r="D7" s="118"/>
      <c r="E7" s="118"/>
      <c r="F7" s="118"/>
      <c r="G7" s="7"/>
    </row>
    <row r="8" spans="1:58" ht="19.5" customHeight="1">
      <c r="A8" s="91"/>
      <c r="B8" s="119" t="s">
        <v>244</v>
      </c>
      <c r="C8" s="118"/>
      <c r="D8" s="118"/>
      <c r="E8" s="118"/>
      <c r="F8" s="118"/>
      <c r="G8" s="7"/>
    </row>
    <row r="9" spans="1:58" ht="30.75" customHeight="1">
      <c r="A9" s="92"/>
      <c r="B9" s="119" t="s">
        <v>256</v>
      </c>
      <c r="C9" s="120"/>
      <c r="D9" s="120"/>
      <c r="E9" s="120"/>
      <c r="F9" s="120"/>
      <c r="G9" s="7"/>
    </row>
    <row r="10" spans="1:58" ht="24" customHeight="1">
      <c r="A10" s="93"/>
      <c r="B10" s="119" t="s">
        <v>258</v>
      </c>
      <c r="C10" s="118"/>
      <c r="D10" s="118"/>
      <c r="E10" s="118"/>
      <c r="F10" s="118"/>
      <c r="G10" s="7"/>
    </row>
    <row r="11" spans="1:58" ht="35.25" customHeight="1">
      <c r="A11" s="94"/>
      <c r="B11" s="119" t="s">
        <v>259</v>
      </c>
      <c r="C11" s="118"/>
      <c r="D11" s="118"/>
      <c r="E11" s="118"/>
      <c r="F11" s="118"/>
      <c r="G11" s="7"/>
    </row>
    <row r="12" spans="1:58" ht="20.25" customHeight="1" thickBot="1">
      <c r="A12" s="87"/>
      <c r="B12" s="87"/>
      <c r="C12" s="87"/>
      <c r="D12" s="87"/>
      <c r="E12" s="87"/>
      <c r="F12" s="87"/>
      <c r="G12" s="7"/>
    </row>
    <row r="13" spans="1:58" ht="57" customHeight="1" thickBot="1">
      <c r="A13" s="81" t="s">
        <v>0</v>
      </c>
      <c r="B13" s="82" t="s">
        <v>72</v>
      </c>
      <c r="C13" s="82" t="s">
        <v>1</v>
      </c>
      <c r="D13" s="82" t="s">
        <v>2</v>
      </c>
      <c r="E13" s="83" t="s">
        <v>262</v>
      </c>
      <c r="F13" s="88" t="s">
        <v>263</v>
      </c>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row>
    <row r="14" spans="1:58">
      <c r="A14" s="108" t="s">
        <v>253</v>
      </c>
      <c r="B14" s="109"/>
      <c r="C14" s="109"/>
      <c r="D14" s="109"/>
      <c r="E14" s="109"/>
      <c r="F14" s="11">
        <f>F15</f>
        <v>0</v>
      </c>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row>
    <row r="15" spans="1:58" ht="16.5" thickBot="1">
      <c r="A15" s="74" t="s">
        <v>242</v>
      </c>
      <c r="B15" s="70" t="s">
        <v>139</v>
      </c>
      <c r="C15" s="71" t="s">
        <v>138</v>
      </c>
      <c r="D15" s="71">
        <v>4</v>
      </c>
      <c r="E15" s="104">
        <v>0</v>
      </c>
      <c r="F15" s="72">
        <f>D15*E15</f>
        <v>0</v>
      </c>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row>
    <row r="16" spans="1:58">
      <c r="A16" s="110" t="s">
        <v>254</v>
      </c>
      <c r="B16" s="111"/>
      <c r="C16" s="111"/>
      <c r="D16" s="111"/>
      <c r="E16" s="111"/>
      <c r="F16" s="90">
        <f>F17</f>
        <v>0</v>
      </c>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row>
    <row r="17" spans="1:58" ht="16.5" thickBot="1">
      <c r="A17" s="69" t="s">
        <v>251</v>
      </c>
      <c r="B17" s="70" t="s">
        <v>140</v>
      </c>
      <c r="C17" s="71" t="s">
        <v>78</v>
      </c>
      <c r="D17" s="107">
        <f>D15*96/30.4</f>
        <v>12.631578947368421</v>
      </c>
      <c r="E17" s="104">
        <v>0</v>
      </c>
      <c r="F17" s="72">
        <f>D17*E17</f>
        <v>0</v>
      </c>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row>
    <row r="18" spans="1:58">
      <c r="A18" s="112" t="s">
        <v>131</v>
      </c>
      <c r="B18" s="113"/>
      <c r="C18" s="113"/>
      <c r="D18" s="113"/>
      <c r="E18" s="113"/>
      <c r="F18" s="12">
        <f>SUM(F19:F60)</f>
        <v>0</v>
      </c>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row>
    <row r="19" spans="1:58" s="4" customFormat="1">
      <c r="A19" s="13" t="s">
        <v>69</v>
      </c>
      <c r="B19" s="14" t="s">
        <v>11</v>
      </c>
      <c r="C19" s="15" t="s">
        <v>3</v>
      </c>
      <c r="D19" s="15">
        <v>1</v>
      </c>
      <c r="E19" s="52">
        <v>0</v>
      </c>
      <c r="F19" s="16">
        <f>D19*E19</f>
        <v>0</v>
      </c>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row>
    <row r="20" spans="1:58" s="4" customFormat="1">
      <c r="A20" s="13" t="s">
        <v>110</v>
      </c>
      <c r="B20" s="14" t="s">
        <v>12</v>
      </c>
      <c r="C20" s="15" t="s">
        <v>3</v>
      </c>
      <c r="D20" s="15">
        <v>1</v>
      </c>
      <c r="E20" s="52">
        <v>0</v>
      </c>
      <c r="F20" s="16">
        <f t="shared" ref="F20:F60" si="0">D20*E20</f>
        <v>0</v>
      </c>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row>
    <row r="21" spans="1:58" s="4" customFormat="1">
      <c r="A21" s="13" t="s">
        <v>85</v>
      </c>
      <c r="B21" s="53" t="s">
        <v>13</v>
      </c>
      <c r="C21" s="15" t="s">
        <v>3</v>
      </c>
      <c r="D21" s="15">
        <v>1</v>
      </c>
      <c r="E21" s="52">
        <v>0</v>
      </c>
      <c r="F21" s="16">
        <f t="shared" si="0"/>
        <v>0</v>
      </c>
      <c r="G21" s="77"/>
      <c r="H21" s="77"/>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row>
    <row r="22" spans="1:58" s="4" customFormat="1">
      <c r="A22" s="13" t="s">
        <v>111</v>
      </c>
      <c r="B22" s="53" t="s">
        <v>141</v>
      </c>
      <c r="C22" s="15" t="s">
        <v>3</v>
      </c>
      <c r="D22" s="15">
        <v>1</v>
      </c>
      <c r="E22" s="52">
        <v>0</v>
      </c>
      <c r="F22" s="16">
        <f t="shared" si="0"/>
        <v>0</v>
      </c>
      <c r="G22" s="77"/>
      <c r="H22" s="77"/>
      <c r="I22" s="77"/>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row>
    <row r="23" spans="1:58" s="4" customFormat="1">
      <c r="A23" s="13" t="s">
        <v>86</v>
      </c>
      <c r="B23" s="54" t="s">
        <v>5</v>
      </c>
      <c r="C23" s="15" t="s">
        <v>3</v>
      </c>
      <c r="D23" s="15">
        <v>1</v>
      </c>
      <c r="E23" s="52">
        <v>0</v>
      </c>
      <c r="F23" s="16">
        <f t="shared" si="0"/>
        <v>0</v>
      </c>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row>
    <row r="24" spans="1:58" s="4" customFormat="1">
      <c r="A24" s="13" t="s">
        <v>112</v>
      </c>
      <c r="B24" s="54" t="s">
        <v>14</v>
      </c>
      <c r="C24" s="15" t="s">
        <v>3</v>
      </c>
      <c r="D24" s="15">
        <v>1</v>
      </c>
      <c r="E24" s="52">
        <v>0</v>
      </c>
      <c r="F24" s="16">
        <f t="shared" si="0"/>
        <v>0</v>
      </c>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row>
    <row r="25" spans="1:58" s="4" customFormat="1">
      <c r="A25" s="13" t="s">
        <v>87</v>
      </c>
      <c r="B25" s="55" t="s">
        <v>15</v>
      </c>
      <c r="C25" s="15" t="s">
        <v>3</v>
      </c>
      <c r="D25" s="15">
        <v>1</v>
      </c>
      <c r="E25" s="52">
        <v>0</v>
      </c>
      <c r="F25" s="16">
        <f t="shared" si="0"/>
        <v>0</v>
      </c>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row>
    <row r="26" spans="1:58" s="4" customFormat="1">
      <c r="A26" s="13" t="s">
        <v>113</v>
      </c>
      <c r="B26" s="54" t="s">
        <v>6</v>
      </c>
      <c r="C26" s="15" t="s">
        <v>3</v>
      </c>
      <c r="D26" s="15">
        <v>1</v>
      </c>
      <c r="E26" s="52">
        <v>0</v>
      </c>
      <c r="F26" s="16">
        <f t="shared" si="0"/>
        <v>0</v>
      </c>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row>
    <row r="27" spans="1:58" s="4" customFormat="1">
      <c r="A27" s="13" t="s">
        <v>88</v>
      </c>
      <c r="B27" s="54" t="s">
        <v>49</v>
      </c>
      <c r="C27" s="15" t="s">
        <v>3</v>
      </c>
      <c r="D27" s="15">
        <v>1</v>
      </c>
      <c r="E27" s="52">
        <v>0</v>
      </c>
      <c r="F27" s="16">
        <f t="shared" si="0"/>
        <v>0</v>
      </c>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row>
    <row r="28" spans="1:58" s="4" customFormat="1">
      <c r="A28" s="13" t="s">
        <v>114</v>
      </c>
      <c r="B28" s="55" t="s">
        <v>50</v>
      </c>
      <c r="C28" s="15" t="s">
        <v>3</v>
      </c>
      <c r="D28" s="15">
        <v>1</v>
      </c>
      <c r="E28" s="52">
        <v>0</v>
      </c>
      <c r="F28" s="16">
        <f t="shared" si="0"/>
        <v>0</v>
      </c>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row>
    <row r="29" spans="1:58" s="4" customFormat="1">
      <c r="A29" s="13" t="s">
        <v>89</v>
      </c>
      <c r="B29" s="54" t="s">
        <v>16</v>
      </c>
      <c r="C29" s="15" t="s">
        <v>3</v>
      </c>
      <c r="D29" s="15">
        <v>1</v>
      </c>
      <c r="E29" s="52">
        <v>0</v>
      </c>
      <c r="F29" s="16">
        <f t="shared" si="0"/>
        <v>0</v>
      </c>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row>
    <row r="30" spans="1:58" s="4" customFormat="1">
      <c r="A30" s="13" t="s">
        <v>115</v>
      </c>
      <c r="B30" s="55" t="s">
        <v>17</v>
      </c>
      <c r="C30" s="15" t="s">
        <v>3</v>
      </c>
      <c r="D30" s="15">
        <v>1</v>
      </c>
      <c r="E30" s="52">
        <v>0</v>
      </c>
      <c r="F30" s="16">
        <f t="shared" si="0"/>
        <v>0</v>
      </c>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row>
    <row r="31" spans="1:58" s="4" customFormat="1">
      <c r="A31" s="13" t="s">
        <v>90</v>
      </c>
      <c r="B31" s="55" t="s">
        <v>18</v>
      </c>
      <c r="C31" s="15" t="s">
        <v>3</v>
      </c>
      <c r="D31" s="15">
        <v>1</v>
      </c>
      <c r="E31" s="52">
        <v>0</v>
      </c>
      <c r="F31" s="16">
        <f t="shared" si="0"/>
        <v>0</v>
      </c>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row>
    <row r="32" spans="1:58" s="4" customFormat="1">
      <c r="A32" s="13" t="s">
        <v>116</v>
      </c>
      <c r="B32" s="55" t="s">
        <v>51</v>
      </c>
      <c r="C32" s="15" t="s">
        <v>3</v>
      </c>
      <c r="D32" s="15">
        <v>1</v>
      </c>
      <c r="E32" s="52">
        <v>0</v>
      </c>
      <c r="F32" s="16">
        <f t="shared" si="0"/>
        <v>0</v>
      </c>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row>
    <row r="33" spans="1:58" s="4" customFormat="1">
      <c r="A33" s="13" t="s">
        <v>91</v>
      </c>
      <c r="B33" s="54" t="s">
        <v>19</v>
      </c>
      <c r="C33" s="15" t="s">
        <v>3</v>
      </c>
      <c r="D33" s="15">
        <v>1</v>
      </c>
      <c r="E33" s="52">
        <v>0</v>
      </c>
      <c r="F33" s="16">
        <f t="shared" si="0"/>
        <v>0</v>
      </c>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row>
    <row r="34" spans="1:58" s="4" customFormat="1">
      <c r="A34" s="13" t="s">
        <v>117</v>
      </c>
      <c r="B34" s="55" t="s">
        <v>20</v>
      </c>
      <c r="C34" s="15" t="s">
        <v>3</v>
      </c>
      <c r="D34" s="15">
        <v>1</v>
      </c>
      <c r="E34" s="52">
        <v>0</v>
      </c>
      <c r="F34" s="16">
        <f t="shared" si="0"/>
        <v>0</v>
      </c>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row>
    <row r="35" spans="1:58" s="4" customFormat="1">
      <c r="A35" s="13" t="s">
        <v>92</v>
      </c>
      <c r="B35" s="55" t="s">
        <v>52</v>
      </c>
      <c r="C35" s="15" t="s">
        <v>3</v>
      </c>
      <c r="D35" s="15">
        <v>1</v>
      </c>
      <c r="E35" s="52">
        <v>0</v>
      </c>
      <c r="F35" s="16">
        <f t="shared" si="0"/>
        <v>0</v>
      </c>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row>
    <row r="36" spans="1:58" s="4" customFormat="1">
      <c r="A36" s="13" t="s">
        <v>118</v>
      </c>
      <c r="B36" s="54" t="s">
        <v>21</v>
      </c>
      <c r="C36" s="15" t="s">
        <v>3</v>
      </c>
      <c r="D36" s="15">
        <v>1</v>
      </c>
      <c r="E36" s="52">
        <v>0</v>
      </c>
      <c r="F36" s="16">
        <f t="shared" si="0"/>
        <v>0</v>
      </c>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row>
    <row r="37" spans="1:58" s="4" customFormat="1">
      <c r="A37" s="13" t="s">
        <v>93</v>
      </c>
      <c r="B37" s="54" t="s">
        <v>22</v>
      </c>
      <c r="C37" s="15" t="s">
        <v>3</v>
      </c>
      <c r="D37" s="15">
        <v>1</v>
      </c>
      <c r="E37" s="52">
        <v>0</v>
      </c>
      <c r="F37" s="16">
        <f t="shared" si="0"/>
        <v>0</v>
      </c>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row>
    <row r="38" spans="1:58" s="4" customFormat="1">
      <c r="A38" s="13" t="s">
        <v>119</v>
      </c>
      <c r="B38" s="56" t="s">
        <v>23</v>
      </c>
      <c r="C38" s="15" t="s">
        <v>3</v>
      </c>
      <c r="D38" s="15">
        <v>1</v>
      </c>
      <c r="E38" s="52">
        <v>0</v>
      </c>
      <c r="F38" s="16">
        <f t="shared" si="0"/>
        <v>0</v>
      </c>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row>
    <row r="39" spans="1:58" s="4" customFormat="1">
      <c r="A39" s="13" t="s">
        <v>94</v>
      </c>
      <c r="B39" s="56" t="s">
        <v>24</v>
      </c>
      <c r="C39" s="15" t="s">
        <v>3</v>
      </c>
      <c r="D39" s="15">
        <v>1</v>
      </c>
      <c r="E39" s="52">
        <v>0</v>
      </c>
      <c r="F39" s="16">
        <f t="shared" si="0"/>
        <v>0</v>
      </c>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row>
    <row r="40" spans="1:58" s="5" customFormat="1">
      <c r="A40" s="13" t="s">
        <v>120</v>
      </c>
      <c r="B40" s="56" t="s">
        <v>25</v>
      </c>
      <c r="C40" s="15" t="s">
        <v>3</v>
      </c>
      <c r="D40" s="15">
        <v>1</v>
      </c>
      <c r="E40" s="52">
        <v>0</v>
      </c>
      <c r="F40" s="16">
        <f t="shared" si="0"/>
        <v>0</v>
      </c>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row>
    <row r="41" spans="1:58" s="5" customFormat="1">
      <c r="A41" s="13" t="s">
        <v>95</v>
      </c>
      <c r="B41" s="57" t="s">
        <v>71</v>
      </c>
      <c r="C41" s="15" t="s">
        <v>3</v>
      </c>
      <c r="D41" s="15">
        <v>1</v>
      </c>
      <c r="E41" s="52">
        <v>0</v>
      </c>
      <c r="F41" s="16">
        <f t="shared" si="0"/>
        <v>0</v>
      </c>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row>
    <row r="42" spans="1:58" s="5" customFormat="1">
      <c r="A42" s="13" t="s">
        <v>121</v>
      </c>
      <c r="B42" s="57" t="s">
        <v>64</v>
      </c>
      <c r="C42" s="15" t="s">
        <v>3</v>
      </c>
      <c r="D42" s="15">
        <v>1</v>
      </c>
      <c r="E42" s="52">
        <v>0</v>
      </c>
      <c r="F42" s="16">
        <f t="shared" si="0"/>
        <v>0</v>
      </c>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row>
    <row r="43" spans="1:58" s="5" customFormat="1">
      <c r="A43" s="13" t="s">
        <v>96</v>
      </c>
      <c r="B43" s="56" t="s">
        <v>26</v>
      </c>
      <c r="C43" s="15" t="s">
        <v>3</v>
      </c>
      <c r="D43" s="15">
        <v>1</v>
      </c>
      <c r="E43" s="52">
        <v>0</v>
      </c>
      <c r="F43" s="16">
        <f t="shared" si="0"/>
        <v>0</v>
      </c>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row>
    <row r="44" spans="1:58" s="5" customFormat="1">
      <c r="A44" s="13" t="s">
        <v>122</v>
      </c>
      <c r="B44" s="56" t="s">
        <v>27</v>
      </c>
      <c r="C44" s="15" t="s">
        <v>3</v>
      </c>
      <c r="D44" s="15">
        <v>1</v>
      </c>
      <c r="E44" s="52">
        <v>0</v>
      </c>
      <c r="F44" s="16">
        <f t="shared" si="0"/>
        <v>0</v>
      </c>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row>
    <row r="45" spans="1:58" s="5" customFormat="1">
      <c r="A45" s="13" t="s">
        <v>97</v>
      </c>
      <c r="B45" s="56" t="s">
        <v>28</v>
      </c>
      <c r="C45" s="15" t="s">
        <v>3</v>
      </c>
      <c r="D45" s="15">
        <v>1</v>
      </c>
      <c r="E45" s="52">
        <v>0</v>
      </c>
      <c r="F45" s="16">
        <f t="shared" si="0"/>
        <v>0</v>
      </c>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row>
    <row r="46" spans="1:58" s="5" customFormat="1">
      <c r="A46" s="13" t="s">
        <v>123</v>
      </c>
      <c r="B46" s="56" t="s">
        <v>29</v>
      </c>
      <c r="C46" s="15" t="s">
        <v>3</v>
      </c>
      <c r="D46" s="15">
        <v>1</v>
      </c>
      <c r="E46" s="52">
        <v>0</v>
      </c>
      <c r="F46" s="16">
        <f t="shared" si="0"/>
        <v>0</v>
      </c>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row>
    <row r="47" spans="1:58" s="5" customFormat="1">
      <c r="A47" s="13" t="s">
        <v>98</v>
      </c>
      <c r="B47" s="56" t="s">
        <v>142</v>
      </c>
      <c r="C47" s="15" t="s">
        <v>3</v>
      </c>
      <c r="D47" s="15">
        <v>1</v>
      </c>
      <c r="E47" s="52">
        <v>0</v>
      </c>
      <c r="F47" s="16">
        <f t="shared" si="0"/>
        <v>0</v>
      </c>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row>
    <row r="48" spans="1:58" s="5" customFormat="1">
      <c r="A48" s="13" t="s">
        <v>124</v>
      </c>
      <c r="B48" s="56" t="s">
        <v>30</v>
      </c>
      <c r="C48" s="15" t="s">
        <v>3</v>
      </c>
      <c r="D48" s="15">
        <v>1</v>
      </c>
      <c r="E48" s="52">
        <v>0</v>
      </c>
      <c r="F48" s="16">
        <f t="shared" si="0"/>
        <v>0</v>
      </c>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row>
    <row r="49" spans="1:58" s="5" customFormat="1">
      <c r="A49" s="13" t="s">
        <v>99</v>
      </c>
      <c r="B49" s="56" t="s">
        <v>79</v>
      </c>
      <c r="C49" s="15" t="s">
        <v>3</v>
      </c>
      <c r="D49" s="15">
        <v>1</v>
      </c>
      <c r="E49" s="52">
        <v>0</v>
      </c>
      <c r="F49" s="16">
        <f t="shared" si="0"/>
        <v>0</v>
      </c>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c r="BC49" s="77"/>
      <c r="BD49" s="77"/>
      <c r="BE49" s="77"/>
      <c r="BF49" s="77"/>
    </row>
    <row r="50" spans="1:58" s="5" customFormat="1">
      <c r="A50" s="13" t="s">
        <v>125</v>
      </c>
      <c r="B50" s="56" t="s">
        <v>80</v>
      </c>
      <c r="C50" s="15" t="s">
        <v>3</v>
      </c>
      <c r="D50" s="15">
        <v>1</v>
      </c>
      <c r="E50" s="52">
        <v>0</v>
      </c>
      <c r="F50" s="16">
        <f t="shared" si="0"/>
        <v>0</v>
      </c>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c r="BE50" s="77"/>
      <c r="BF50" s="77"/>
    </row>
    <row r="51" spans="1:58" s="5" customFormat="1">
      <c r="A51" s="13" t="s">
        <v>100</v>
      </c>
      <c r="B51" s="58" t="s">
        <v>53</v>
      </c>
      <c r="C51" s="15" t="s">
        <v>3</v>
      </c>
      <c r="D51" s="15">
        <v>1</v>
      </c>
      <c r="E51" s="52">
        <v>0</v>
      </c>
      <c r="F51" s="16">
        <f t="shared" si="0"/>
        <v>0</v>
      </c>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c r="BE51" s="77"/>
      <c r="BF51" s="77"/>
    </row>
    <row r="52" spans="1:58" s="5" customFormat="1">
      <c r="A52" s="13" t="s">
        <v>126</v>
      </c>
      <c r="B52" s="56" t="s">
        <v>31</v>
      </c>
      <c r="C52" s="15" t="s">
        <v>3</v>
      </c>
      <c r="D52" s="15">
        <v>1</v>
      </c>
      <c r="E52" s="52">
        <v>0</v>
      </c>
      <c r="F52" s="16">
        <f t="shared" si="0"/>
        <v>0</v>
      </c>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c r="BB52" s="77"/>
      <c r="BC52" s="77"/>
      <c r="BD52" s="77"/>
      <c r="BE52" s="77"/>
      <c r="BF52" s="77"/>
    </row>
    <row r="53" spans="1:58" s="5" customFormat="1">
      <c r="A53" s="13" t="s">
        <v>148</v>
      </c>
      <c r="B53" s="68" t="s">
        <v>143</v>
      </c>
      <c r="C53" s="15" t="s">
        <v>3</v>
      </c>
      <c r="D53" s="15">
        <v>1</v>
      </c>
      <c r="E53" s="52">
        <v>0</v>
      </c>
      <c r="F53" s="16">
        <f t="shared" si="0"/>
        <v>0</v>
      </c>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c r="BB53" s="77"/>
      <c r="BC53" s="77"/>
      <c r="BD53" s="77"/>
      <c r="BE53" s="77"/>
      <c r="BF53" s="77"/>
    </row>
    <row r="54" spans="1:58" s="5" customFormat="1">
      <c r="A54" s="13" t="s">
        <v>149</v>
      </c>
      <c r="B54" s="56" t="s">
        <v>144</v>
      </c>
      <c r="C54" s="15" t="s">
        <v>3</v>
      </c>
      <c r="D54" s="15">
        <v>1</v>
      </c>
      <c r="E54" s="52">
        <v>0</v>
      </c>
      <c r="F54" s="16">
        <f t="shared" si="0"/>
        <v>0</v>
      </c>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row>
    <row r="55" spans="1:58" s="5" customFormat="1">
      <c r="A55" s="13" t="s">
        <v>150</v>
      </c>
      <c r="B55" s="56" t="s">
        <v>145</v>
      </c>
      <c r="C55" s="15" t="s">
        <v>3</v>
      </c>
      <c r="D55" s="15">
        <v>1</v>
      </c>
      <c r="E55" s="52">
        <v>0</v>
      </c>
      <c r="F55" s="16">
        <f t="shared" si="0"/>
        <v>0</v>
      </c>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row>
    <row r="56" spans="1:58" s="5" customFormat="1">
      <c r="A56" s="13" t="s">
        <v>151</v>
      </c>
      <c r="B56" s="56" t="s">
        <v>146</v>
      </c>
      <c r="C56" s="15" t="s">
        <v>3</v>
      </c>
      <c r="D56" s="15">
        <v>1</v>
      </c>
      <c r="E56" s="52">
        <v>0</v>
      </c>
      <c r="F56" s="16">
        <f t="shared" si="0"/>
        <v>0</v>
      </c>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c r="BA56" s="77"/>
      <c r="BB56" s="77"/>
      <c r="BC56" s="77"/>
      <c r="BD56" s="77"/>
      <c r="BE56" s="77"/>
      <c r="BF56" s="77"/>
    </row>
    <row r="57" spans="1:58" s="5" customFormat="1">
      <c r="A57" s="13" t="s">
        <v>152</v>
      </c>
      <c r="B57" s="56" t="s">
        <v>147</v>
      </c>
      <c r="C57" s="15" t="s">
        <v>3</v>
      </c>
      <c r="D57" s="15">
        <v>1</v>
      </c>
      <c r="E57" s="52">
        <v>0</v>
      </c>
      <c r="F57" s="16">
        <f t="shared" si="0"/>
        <v>0</v>
      </c>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c r="AX57" s="77"/>
      <c r="AY57" s="77"/>
      <c r="AZ57" s="77"/>
      <c r="BA57" s="77"/>
      <c r="BB57" s="77"/>
      <c r="BC57" s="77"/>
      <c r="BD57" s="77"/>
      <c r="BE57" s="77"/>
      <c r="BF57" s="77"/>
    </row>
    <row r="58" spans="1:58" s="5" customFormat="1">
      <c r="A58" s="13" t="s">
        <v>153</v>
      </c>
      <c r="B58" s="56" t="s">
        <v>232</v>
      </c>
      <c r="C58" s="15" t="s">
        <v>3</v>
      </c>
      <c r="D58" s="15">
        <v>1</v>
      </c>
      <c r="E58" s="52">
        <v>0</v>
      </c>
      <c r="F58" s="16">
        <f t="shared" ref="F58" si="1">D58*E58</f>
        <v>0</v>
      </c>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7"/>
      <c r="AR58" s="77"/>
      <c r="AS58" s="77"/>
      <c r="AT58" s="77"/>
      <c r="AU58" s="77"/>
      <c r="AV58" s="77"/>
      <c r="AW58" s="77"/>
      <c r="AX58" s="77"/>
      <c r="AY58" s="77"/>
      <c r="AZ58" s="77"/>
      <c r="BA58" s="77"/>
      <c r="BB58" s="77"/>
      <c r="BC58" s="77"/>
      <c r="BD58" s="77"/>
      <c r="BE58" s="77"/>
      <c r="BF58" s="77"/>
    </row>
    <row r="59" spans="1:58" s="5" customFormat="1">
      <c r="A59" s="13" t="s">
        <v>154</v>
      </c>
      <c r="B59" s="56" t="s">
        <v>73</v>
      </c>
      <c r="C59" s="15" t="s">
        <v>3</v>
      </c>
      <c r="D59" s="15">
        <v>1</v>
      </c>
      <c r="E59" s="52">
        <v>0</v>
      </c>
      <c r="F59" s="16">
        <f t="shared" si="0"/>
        <v>0</v>
      </c>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row>
    <row r="60" spans="1:58" s="2" customFormat="1" ht="32.25" thickBot="1">
      <c r="A60" s="17" t="s">
        <v>233</v>
      </c>
      <c r="B60" s="59" t="s">
        <v>54</v>
      </c>
      <c r="C60" s="18" t="s">
        <v>3</v>
      </c>
      <c r="D60" s="18">
        <v>1</v>
      </c>
      <c r="E60" s="103">
        <v>0</v>
      </c>
      <c r="F60" s="65">
        <f t="shared" si="0"/>
        <v>0</v>
      </c>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c r="BA60" s="78"/>
      <c r="BB60" s="78"/>
      <c r="BC60" s="78"/>
      <c r="BD60" s="78"/>
      <c r="BE60" s="78"/>
      <c r="BF60" s="78"/>
    </row>
    <row r="61" spans="1:58" s="2" customFormat="1">
      <c r="A61" s="114" t="s">
        <v>171</v>
      </c>
      <c r="B61" s="115"/>
      <c r="C61" s="115"/>
      <c r="D61" s="115"/>
      <c r="E61" s="115"/>
      <c r="F61" s="19">
        <f>F62+F66+F67</f>
        <v>0</v>
      </c>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row>
    <row r="62" spans="1:58" s="2" customFormat="1">
      <c r="A62" s="13" t="s">
        <v>102</v>
      </c>
      <c r="B62" s="20" t="s">
        <v>7</v>
      </c>
      <c r="C62" s="15" t="s">
        <v>8</v>
      </c>
      <c r="D62" s="64">
        <v>4290</v>
      </c>
      <c r="E62" s="52">
        <v>0</v>
      </c>
      <c r="F62" s="16">
        <f>D62*E62</f>
        <v>0</v>
      </c>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c r="BA62" s="78"/>
      <c r="BB62" s="78"/>
      <c r="BC62" s="78"/>
      <c r="BD62" s="78"/>
      <c r="BE62" s="78"/>
      <c r="BF62" s="78"/>
    </row>
    <row r="63" spans="1:58" s="2" customFormat="1">
      <c r="A63" s="13" t="s">
        <v>137</v>
      </c>
      <c r="B63" s="20" t="s">
        <v>55</v>
      </c>
      <c r="C63" s="15" t="s">
        <v>9</v>
      </c>
      <c r="D63" s="15" t="s">
        <v>130</v>
      </c>
      <c r="E63" s="52">
        <v>0</v>
      </c>
      <c r="F63" s="16" t="s">
        <v>130</v>
      </c>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c r="BA63" s="78"/>
      <c r="BB63" s="78"/>
      <c r="BC63" s="78"/>
      <c r="BD63" s="78"/>
      <c r="BE63" s="78"/>
      <c r="BF63" s="78"/>
    </row>
    <row r="64" spans="1:58" s="2" customFormat="1">
      <c r="A64" s="13" t="s">
        <v>172</v>
      </c>
      <c r="B64" s="20" t="s">
        <v>56</v>
      </c>
      <c r="C64" s="15" t="s">
        <v>9</v>
      </c>
      <c r="D64" s="15" t="s">
        <v>130</v>
      </c>
      <c r="E64" s="52">
        <v>0</v>
      </c>
      <c r="F64" s="16" t="s">
        <v>130</v>
      </c>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c r="BA64" s="78"/>
      <c r="BB64" s="78"/>
      <c r="BC64" s="78"/>
      <c r="BD64" s="78"/>
      <c r="BE64" s="78"/>
      <c r="BF64" s="78"/>
    </row>
    <row r="65" spans="1:58" s="2" customFormat="1">
      <c r="A65" s="13" t="s">
        <v>173</v>
      </c>
      <c r="B65" s="20" t="s">
        <v>57</v>
      </c>
      <c r="C65" s="15" t="s">
        <v>9</v>
      </c>
      <c r="D65" s="15" t="s">
        <v>130</v>
      </c>
      <c r="E65" s="52">
        <v>0</v>
      </c>
      <c r="F65" s="16" t="s">
        <v>130</v>
      </c>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c r="BA65" s="78"/>
      <c r="BB65" s="78"/>
      <c r="BC65" s="78"/>
      <c r="BD65" s="78"/>
      <c r="BE65" s="78"/>
      <c r="BF65" s="78"/>
    </row>
    <row r="66" spans="1:58" s="2" customFormat="1">
      <c r="A66" s="13" t="s">
        <v>174</v>
      </c>
      <c r="B66" s="20" t="s">
        <v>58</v>
      </c>
      <c r="C66" s="15" t="s">
        <v>9</v>
      </c>
      <c r="D66" s="106">
        <f>D62*315</f>
        <v>1351350</v>
      </c>
      <c r="E66" s="52">
        <v>0</v>
      </c>
      <c r="F66" s="16">
        <f>D66*E66</f>
        <v>0</v>
      </c>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c r="BA66" s="78"/>
      <c r="BB66" s="78"/>
      <c r="BC66" s="78"/>
      <c r="BD66" s="78"/>
      <c r="BE66" s="78"/>
      <c r="BF66" s="78"/>
    </row>
    <row r="67" spans="1:58" s="2" customFormat="1" ht="16.5" thickBot="1">
      <c r="A67" s="17" t="s">
        <v>175</v>
      </c>
      <c r="B67" s="66" t="s">
        <v>10</v>
      </c>
      <c r="C67" s="18" t="s">
        <v>8</v>
      </c>
      <c r="D67" s="67">
        <v>4290</v>
      </c>
      <c r="E67" s="103">
        <v>0</v>
      </c>
      <c r="F67" s="65">
        <f>E67*D67</f>
        <v>0</v>
      </c>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row>
    <row r="68" spans="1:58" s="2" customFormat="1">
      <c r="A68" s="114" t="s">
        <v>249</v>
      </c>
      <c r="B68" s="115"/>
      <c r="C68" s="115"/>
      <c r="D68" s="115"/>
      <c r="E68" s="115"/>
      <c r="F68" s="19">
        <f>SUM(F69:F126)</f>
        <v>1150000</v>
      </c>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row>
    <row r="69" spans="1:58" s="6" customFormat="1">
      <c r="A69" s="84" t="s">
        <v>176</v>
      </c>
      <c r="B69" s="95" t="s">
        <v>81</v>
      </c>
      <c r="C69" s="63" t="s">
        <v>3</v>
      </c>
      <c r="D69" s="64">
        <v>1</v>
      </c>
      <c r="E69" s="52">
        <v>0</v>
      </c>
      <c r="F69" s="89">
        <f>D69*E69</f>
        <v>0</v>
      </c>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row>
    <row r="70" spans="1:58" s="6" customFormat="1" ht="31.5">
      <c r="A70" s="84" t="s">
        <v>177</v>
      </c>
      <c r="B70" s="61" t="s">
        <v>155</v>
      </c>
      <c r="C70" s="63" t="s">
        <v>3</v>
      </c>
      <c r="D70" s="64">
        <v>1</v>
      </c>
      <c r="E70" s="52">
        <f>E60</f>
        <v>0</v>
      </c>
      <c r="F70" s="89">
        <f t="shared" ref="F70:F126" si="2">D70*E70</f>
        <v>0</v>
      </c>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row>
    <row r="71" spans="1:58" s="2" customFormat="1">
      <c r="A71" s="84" t="s">
        <v>178</v>
      </c>
      <c r="B71" s="55" t="s">
        <v>32</v>
      </c>
      <c r="C71" s="63" t="s">
        <v>3</v>
      </c>
      <c r="D71" s="64">
        <v>1</v>
      </c>
      <c r="E71" s="52">
        <v>0</v>
      </c>
      <c r="F71" s="89">
        <f t="shared" si="2"/>
        <v>0</v>
      </c>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row>
    <row r="72" spans="1:58" s="2" customFormat="1">
      <c r="A72" s="84" t="s">
        <v>179</v>
      </c>
      <c r="B72" s="96" t="s">
        <v>45</v>
      </c>
      <c r="C72" s="63" t="s">
        <v>3</v>
      </c>
      <c r="D72" s="64">
        <v>1</v>
      </c>
      <c r="E72" s="52">
        <v>0</v>
      </c>
      <c r="F72" s="89">
        <f t="shared" si="2"/>
        <v>0</v>
      </c>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row>
    <row r="73" spans="1:58" s="2" customFormat="1">
      <c r="A73" s="84" t="s">
        <v>234</v>
      </c>
      <c r="B73" s="96" t="s">
        <v>156</v>
      </c>
      <c r="C73" s="63" t="s">
        <v>3</v>
      </c>
      <c r="D73" s="64">
        <v>1</v>
      </c>
      <c r="E73" s="52">
        <f>E70</f>
        <v>0</v>
      </c>
      <c r="F73" s="89">
        <f t="shared" si="2"/>
        <v>0</v>
      </c>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row>
    <row r="74" spans="1:58" s="2" customFormat="1">
      <c r="A74" s="84" t="s">
        <v>180</v>
      </c>
      <c r="B74" s="96" t="s">
        <v>33</v>
      </c>
      <c r="C74" s="63" t="s">
        <v>3</v>
      </c>
      <c r="D74" s="64">
        <v>1</v>
      </c>
      <c r="E74" s="52">
        <v>0</v>
      </c>
      <c r="F74" s="89">
        <f t="shared" si="2"/>
        <v>0</v>
      </c>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row>
    <row r="75" spans="1:58" s="2" customFormat="1" ht="31.5">
      <c r="A75" s="84" t="s">
        <v>181</v>
      </c>
      <c r="B75" s="60" t="s">
        <v>82</v>
      </c>
      <c r="C75" s="63" t="s">
        <v>3</v>
      </c>
      <c r="D75" s="64">
        <v>1</v>
      </c>
      <c r="E75" s="52">
        <v>0</v>
      </c>
      <c r="F75" s="89">
        <f t="shared" si="2"/>
        <v>0</v>
      </c>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c r="BA75" s="78"/>
      <c r="BB75" s="78"/>
      <c r="BC75" s="78"/>
      <c r="BD75" s="78"/>
      <c r="BE75" s="78"/>
      <c r="BF75" s="78"/>
    </row>
    <row r="76" spans="1:58" s="2" customFormat="1">
      <c r="A76" s="84" t="s">
        <v>182</v>
      </c>
      <c r="B76" s="56" t="s">
        <v>34</v>
      </c>
      <c r="C76" s="63" t="s">
        <v>3</v>
      </c>
      <c r="D76" s="64">
        <v>1</v>
      </c>
      <c r="E76" s="52">
        <v>0</v>
      </c>
      <c r="F76" s="89">
        <f t="shared" si="2"/>
        <v>0</v>
      </c>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row>
    <row r="77" spans="1:58" s="2" customFormat="1">
      <c r="A77" s="84" t="s">
        <v>183</v>
      </c>
      <c r="B77" s="56" t="s">
        <v>18</v>
      </c>
      <c r="C77" s="63" t="s">
        <v>3</v>
      </c>
      <c r="D77" s="64">
        <v>1</v>
      </c>
      <c r="E77" s="52">
        <v>0</v>
      </c>
      <c r="F77" s="89">
        <f t="shared" si="2"/>
        <v>0</v>
      </c>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row>
    <row r="78" spans="1:58" s="2" customFormat="1">
      <c r="A78" s="84" t="s">
        <v>184</v>
      </c>
      <c r="B78" s="54" t="s">
        <v>35</v>
      </c>
      <c r="C78" s="63" t="s">
        <v>3</v>
      </c>
      <c r="D78" s="64">
        <v>1</v>
      </c>
      <c r="E78" s="52">
        <v>0</v>
      </c>
      <c r="F78" s="89">
        <f t="shared" si="2"/>
        <v>0</v>
      </c>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c r="BA78" s="78"/>
      <c r="BB78" s="78"/>
      <c r="BC78" s="78"/>
      <c r="BD78" s="78"/>
      <c r="BE78" s="78"/>
      <c r="BF78" s="78"/>
    </row>
    <row r="79" spans="1:58" s="2" customFormat="1">
      <c r="A79" s="84" t="s">
        <v>185</v>
      </c>
      <c r="B79" s="54" t="s">
        <v>19</v>
      </c>
      <c r="C79" s="63" t="s">
        <v>3</v>
      </c>
      <c r="D79" s="64">
        <v>1</v>
      </c>
      <c r="E79" s="52">
        <v>0</v>
      </c>
      <c r="F79" s="89">
        <f t="shared" si="2"/>
        <v>0</v>
      </c>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row>
    <row r="80" spans="1:58" s="2" customFormat="1">
      <c r="A80" s="84" t="s">
        <v>186</v>
      </c>
      <c r="B80" s="55" t="s">
        <v>36</v>
      </c>
      <c r="C80" s="63" t="s">
        <v>3</v>
      </c>
      <c r="D80" s="64">
        <v>1</v>
      </c>
      <c r="E80" s="52">
        <v>0</v>
      </c>
      <c r="F80" s="89">
        <f t="shared" si="2"/>
        <v>0</v>
      </c>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row>
    <row r="81" spans="1:58" s="2" customFormat="1">
      <c r="A81" s="84" t="s">
        <v>187</v>
      </c>
      <c r="B81" s="55" t="s">
        <v>37</v>
      </c>
      <c r="C81" s="63" t="s">
        <v>3</v>
      </c>
      <c r="D81" s="64">
        <v>1</v>
      </c>
      <c r="E81" s="52">
        <v>0</v>
      </c>
      <c r="F81" s="89">
        <f t="shared" si="2"/>
        <v>0</v>
      </c>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row>
    <row r="82" spans="1:58" s="2" customFormat="1">
      <c r="A82" s="84" t="s">
        <v>188</v>
      </c>
      <c r="B82" s="56" t="s">
        <v>59</v>
      </c>
      <c r="C82" s="63" t="s">
        <v>3</v>
      </c>
      <c r="D82" s="64">
        <v>1</v>
      </c>
      <c r="E82" s="52">
        <v>0</v>
      </c>
      <c r="F82" s="89">
        <f t="shared" si="2"/>
        <v>0</v>
      </c>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row>
    <row r="83" spans="1:58" s="6" customFormat="1">
      <c r="A83" s="84" t="s">
        <v>189</v>
      </c>
      <c r="B83" s="58" t="s">
        <v>74</v>
      </c>
      <c r="C83" s="63" t="s">
        <v>3</v>
      </c>
      <c r="D83" s="64">
        <v>1</v>
      </c>
      <c r="E83" s="52">
        <v>0</v>
      </c>
      <c r="F83" s="89">
        <f t="shared" si="2"/>
        <v>0</v>
      </c>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c r="BA83" s="78"/>
      <c r="BB83" s="78"/>
      <c r="BC83" s="78"/>
      <c r="BD83" s="78"/>
      <c r="BE83" s="78"/>
      <c r="BF83" s="78"/>
    </row>
    <row r="84" spans="1:58" s="2" customFormat="1">
      <c r="A84" s="84" t="s">
        <v>190</v>
      </c>
      <c r="B84" s="58" t="s">
        <v>157</v>
      </c>
      <c r="C84" s="63" t="s">
        <v>3</v>
      </c>
      <c r="D84" s="64">
        <v>1</v>
      </c>
      <c r="E84" s="52">
        <v>0</v>
      </c>
      <c r="F84" s="89">
        <f t="shared" si="2"/>
        <v>0</v>
      </c>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78"/>
      <c r="BF84" s="78"/>
    </row>
    <row r="85" spans="1:58" s="2" customFormat="1" ht="31.5">
      <c r="A85" s="84" t="s">
        <v>191</v>
      </c>
      <c r="B85" s="61" t="s">
        <v>158</v>
      </c>
      <c r="C85" s="63" t="s">
        <v>3</v>
      </c>
      <c r="D85" s="64">
        <v>1</v>
      </c>
      <c r="E85" s="52">
        <v>0</v>
      </c>
      <c r="F85" s="89">
        <f t="shared" si="2"/>
        <v>0</v>
      </c>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c r="BA85" s="78"/>
      <c r="BB85" s="78"/>
      <c r="BC85" s="78"/>
      <c r="BD85" s="78"/>
      <c r="BE85" s="78"/>
      <c r="BF85" s="78"/>
    </row>
    <row r="86" spans="1:58" s="2" customFormat="1">
      <c r="A86" s="84" t="s">
        <v>192</v>
      </c>
      <c r="B86" s="54" t="s">
        <v>60</v>
      </c>
      <c r="C86" s="63" t="s">
        <v>3</v>
      </c>
      <c r="D86" s="64">
        <v>1</v>
      </c>
      <c r="E86" s="52">
        <v>0</v>
      </c>
      <c r="F86" s="89">
        <f t="shared" si="2"/>
        <v>0</v>
      </c>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c r="AX86" s="78"/>
      <c r="AY86" s="78"/>
      <c r="AZ86" s="78"/>
      <c r="BA86" s="78"/>
      <c r="BB86" s="78"/>
      <c r="BC86" s="78"/>
      <c r="BD86" s="78"/>
      <c r="BE86" s="78"/>
      <c r="BF86" s="78"/>
    </row>
    <row r="87" spans="1:58" s="2" customFormat="1">
      <c r="A87" s="84" t="s">
        <v>193</v>
      </c>
      <c r="B87" s="55" t="s">
        <v>61</v>
      </c>
      <c r="C87" s="63" t="s">
        <v>3</v>
      </c>
      <c r="D87" s="64">
        <v>1</v>
      </c>
      <c r="E87" s="52">
        <v>0</v>
      </c>
      <c r="F87" s="89">
        <f t="shared" si="2"/>
        <v>0</v>
      </c>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c r="AX87" s="78"/>
      <c r="AY87" s="78"/>
      <c r="AZ87" s="78"/>
      <c r="BA87" s="78"/>
      <c r="BB87" s="78"/>
      <c r="BC87" s="78"/>
      <c r="BD87" s="78"/>
      <c r="BE87" s="78"/>
      <c r="BF87" s="78"/>
    </row>
    <row r="88" spans="1:58" s="2" customFormat="1">
      <c r="A88" s="84" t="s">
        <v>194</v>
      </c>
      <c r="B88" s="55" t="s">
        <v>38</v>
      </c>
      <c r="C88" s="63" t="s">
        <v>3</v>
      </c>
      <c r="D88" s="64">
        <v>1</v>
      </c>
      <c r="E88" s="52">
        <v>0</v>
      </c>
      <c r="F88" s="89">
        <f t="shared" si="2"/>
        <v>0</v>
      </c>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8"/>
      <c r="BD88" s="78"/>
      <c r="BE88" s="78"/>
      <c r="BF88" s="78"/>
    </row>
    <row r="89" spans="1:58" s="2" customFormat="1">
      <c r="A89" s="84" t="s">
        <v>195</v>
      </c>
      <c r="B89" s="55" t="s">
        <v>62</v>
      </c>
      <c r="C89" s="63" t="s">
        <v>3</v>
      </c>
      <c r="D89" s="64">
        <v>1</v>
      </c>
      <c r="E89" s="52">
        <v>0</v>
      </c>
      <c r="F89" s="89">
        <f t="shared" si="2"/>
        <v>0</v>
      </c>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8"/>
      <c r="BD89" s="78"/>
      <c r="BE89" s="78"/>
      <c r="BF89" s="78"/>
    </row>
    <row r="90" spans="1:58" s="2" customFormat="1">
      <c r="A90" s="84" t="s">
        <v>196</v>
      </c>
      <c r="B90" s="55" t="s">
        <v>42</v>
      </c>
      <c r="C90" s="63" t="s">
        <v>3</v>
      </c>
      <c r="D90" s="64">
        <v>1</v>
      </c>
      <c r="E90" s="52">
        <v>0</v>
      </c>
      <c r="F90" s="89">
        <f t="shared" si="2"/>
        <v>0</v>
      </c>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c r="AX90" s="78"/>
      <c r="AY90" s="78"/>
      <c r="AZ90" s="78"/>
      <c r="BA90" s="78"/>
      <c r="BB90" s="78"/>
      <c r="BC90" s="78"/>
      <c r="BD90" s="78"/>
      <c r="BE90" s="78"/>
      <c r="BF90" s="78"/>
    </row>
    <row r="91" spans="1:58" s="2" customFormat="1">
      <c r="A91" s="84" t="s">
        <v>197</v>
      </c>
      <c r="B91" s="55" t="s">
        <v>159</v>
      </c>
      <c r="C91" s="63" t="s">
        <v>3</v>
      </c>
      <c r="D91" s="64">
        <v>1</v>
      </c>
      <c r="E91" s="52">
        <v>0</v>
      </c>
      <c r="F91" s="89">
        <f t="shared" si="2"/>
        <v>0</v>
      </c>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c r="AX91" s="78"/>
      <c r="AY91" s="78"/>
      <c r="AZ91" s="78"/>
      <c r="BA91" s="78"/>
      <c r="BB91" s="78"/>
      <c r="BC91" s="78"/>
      <c r="BD91" s="78"/>
      <c r="BE91" s="78"/>
      <c r="BF91" s="78"/>
    </row>
    <row r="92" spans="1:58" s="2" customFormat="1">
      <c r="A92" s="84" t="s">
        <v>198</v>
      </c>
      <c r="B92" s="58" t="s">
        <v>235</v>
      </c>
      <c r="C92" s="63" t="s">
        <v>3</v>
      </c>
      <c r="D92" s="64">
        <v>1</v>
      </c>
      <c r="E92" s="52">
        <v>0</v>
      </c>
      <c r="F92" s="89">
        <f t="shared" si="2"/>
        <v>0</v>
      </c>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c r="AX92" s="78"/>
      <c r="AY92" s="78"/>
      <c r="AZ92" s="78"/>
      <c r="BA92" s="78"/>
      <c r="BB92" s="78"/>
      <c r="BC92" s="78"/>
      <c r="BD92" s="78"/>
      <c r="BE92" s="78"/>
      <c r="BF92" s="78"/>
    </row>
    <row r="93" spans="1:58" s="2" customFormat="1">
      <c r="A93" s="84" t="s">
        <v>199</v>
      </c>
      <c r="B93" s="58" t="s">
        <v>43</v>
      </c>
      <c r="C93" s="63" t="s">
        <v>3</v>
      </c>
      <c r="D93" s="64">
        <v>1</v>
      </c>
      <c r="E93" s="52">
        <v>0</v>
      </c>
      <c r="F93" s="89">
        <f t="shared" si="2"/>
        <v>0</v>
      </c>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c r="AX93" s="78"/>
      <c r="AY93" s="78"/>
      <c r="AZ93" s="78"/>
      <c r="BA93" s="78"/>
      <c r="BB93" s="78"/>
      <c r="BC93" s="78"/>
      <c r="BD93" s="78"/>
      <c r="BE93" s="78"/>
      <c r="BF93" s="78"/>
    </row>
    <row r="94" spans="1:58" s="2" customFormat="1" ht="31.5">
      <c r="A94" s="84" t="s">
        <v>200</v>
      </c>
      <c r="B94" s="61" t="s">
        <v>63</v>
      </c>
      <c r="C94" s="63" t="s">
        <v>3</v>
      </c>
      <c r="D94" s="64">
        <v>1</v>
      </c>
      <c r="E94" s="52">
        <v>0</v>
      </c>
      <c r="F94" s="89">
        <f t="shared" si="2"/>
        <v>0</v>
      </c>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c r="AX94" s="78"/>
      <c r="AY94" s="78"/>
      <c r="AZ94" s="78"/>
      <c r="BA94" s="78"/>
      <c r="BB94" s="78"/>
      <c r="BC94" s="78"/>
      <c r="BD94" s="78"/>
      <c r="BE94" s="78"/>
      <c r="BF94" s="78"/>
    </row>
    <row r="95" spans="1:58" s="2" customFormat="1">
      <c r="A95" s="84" t="s">
        <v>201</v>
      </c>
      <c r="B95" s="58" t="s">
        <v>252</v>
      </c>
      <c r="C95" s="63" t="s">
        <v>3</v>
      </c>
      <c r="D95" s="64">
        <v>1</v>
      </c>
      <c r="E95" s="52">
        <v>0</v>
      </c>
      <c r="F95" s="89">
        <f t="shared" si="2"/>
        <v>0</v>
      </c>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c r="AX95" s="78"/>
      <c r="AY95" s="78"/>
      <c r="AZ95" s="78"/>
      <c r="BA95" s="78"/>
      <c r="BB95" s="78"/>
      <c r="BC95" s="78"/>
      <c r="BD95" s="78"/>
      <c r="BE95" s="78"/>
      <c r="BF95" s="78"/>
    </row>
    <row r="96" spans="1:58" s="2" customFormat="1">
      <c r="A96" s="84" t="s">
        <v>202</v>
      </c>
      <c r="B96" s="58" t="s">
        <v>47</v>
      </c>
      <c r="C96" s="63" t="s">
        <v>3</v>
      </c>
      <c r="D96" s="64">
        <v>1</v>
      </c>
      <c r="E96" s="52">
        <v>0</v>
      </c>
      <c r="F96" s="89">
        <f t="shared" si="2"/>
        <v>0</v>
      </c>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c r="AX96" s="78"/>
      <c r="AY96" s="78"/>
      <c r="AZ96" s="78"/>
      <c r="BA96" s="78"/>
      <c r="BB96" s="78"/>
      <c r="BC96" s="78"/>
      <c r="BD96" s="78"/>
      <c r="BE96" s="78"/>
      <c r="BF96" s="78"/>
    </row>
    <row r="97" spans="1:58" s="2" customFormat="1">
      <c r="A97" s="84" t="s">
        <v>203</v>
      </c>
      <c r="B97" s="58" t="s">
        <v>65</v>
      </c>
      <c r="C97" s="63" t="s">
        <v>3</v>
      </c>
      <c r="D97" s="64">
        <v>1</v>
      </c>
      <c r="E97" s="52">
        <v>0</v>
      </c>
      <c r="F97" s="89">
        <f t="shared" si="2"/>
        <v>0</v>
      </c>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c r="AX97" s="78"/>
      <c r="AY97" s="78"/>
      <c r="AZ97" s="78"/>
      <c r="BA97" s="78"/>
      <c r="BB97" s="78"/>
      <c r="BC97" s="78"/>
      <c r="BD97" s="78"/>
      <c r="BE97" s="78"/>
      <c r="BF97" s="78"/>
    </row>
    <row r="98" spans="1:58" s="2" customFormat="1">
      <c r="A98" s="84" t="s">
        <v>204</v>
      </c>
      <c r="B98" s="58" t="s">
        <v>41</v>
      </c>
      <c r="C98" s="63" t="s">
        <v>3</v>
      </c>
      <c r="D98" s="64">
        <v>1</v>
      </c>
      <c r="E98" s="52">
        <v>0</v>
      </c>
      <c r="F98" s="89">
        <f t="shared" si="2"/>
        <v>0</v>
      </c>
      <c r="G98" s="78"/>
      <c r="H98" s="78"/>
      <c r="I98" s="78"/>
      <c r="J98" s="78"/>
      <c r="K98" s="78"/>
      <c r="L98" s="78"/>
      <c r="M98" s="78"/>
      <c r="N98" s="78"/>
      <c r="O98" s="78"/>
      <c r="P98" s="78"/>
      <c r="Q98" s="78"/>
      <c r="R98" s="78"/>
      <c r="S98" s="78"/>
      <c r="T98" s="78"/>
      <c r="U98" s="78"/>
      <c r="V98" s="78"/>
      <c r="W98" s="78"/>
      <c r="X98" s="78"/>
      <c r="Y98" s="78"/>
      <c r="Z98" s="78"/>
      <c r="AA98" s="78"/>
      <c r="AB98" s="78"/>
      <c r="AC98" s="78"/>
      <c r="AD98" s="78"/>
      <c r="AE98" s="78"/>
      <c r="AF98" s="78"/>
      <c r="AG98" s="78"/>
      <c r="AH98" s="78"/>
      <c r="AI98" s="78"/>
      <c r="AJ98" s="78"/>
      <c r="AK98" s="78"/>
      <c r="AL98" s="78"/>
      <c r="AM98" s="78"/>
      <c r="AN98" s="78"/>
      <c r="AO98" s="78"/>
      <c r="AP98" s="78"/>
      <c r="AQ98" s="78"/>
      <c r="AR98" s="78"/>
      <c r="AS98" s="78"/>
      <c r="AT98" s="78"/>
      <c r="AU98" s="78"/>
      <c r="AV98" s="78"/>
      <c r="AW98" s="78"/>
      <c r="AX98" s="78"/>
      <c r="AY98" s="78"/>
      <c r="AZ98" s="78"/>
      <c r="BA98" s="78"/>
      <c r="BB98" s="78"/>
      <c r="BC98" s="78"/>
      <c r="BD98" s="78"/>
      <c r="BE98" s="78"/>
      <c r="BF98" s="78"/>
    </row>
    <row r="99" spans="1:58" s="2" customFormat="1">
      <c r="A99" s="84" t="s">
        <v>205</v>
      </c>
      <c r="B99" s="58" t="s">
        <v>4</v>
      </c>
      <c r="C99" s="63" t="s">
        <v>3</v>
      </c>
      <c r="D99" s="64">
        <v>1</v>
      </c>
      <c r="E99" s="52">
        <v>0</v>
      </c>
      <c r="F99" s="89">
        <f t="shared" si="2"/>
        <v>0</v>
      </c>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8"/>
      <c r="AW99" s="78"/>
      <c r="AX99" s="78"/>
      <c r="AY99" s="78"/>
      <c r="AZ99" s="78"/>
      <c r="BA99" s="78"/>
      <c r="BB99" s="78"/>
      <c r="BC99" s="78"/>
      <c r="BD99" s="78"/>
      <c r="BE99" s="78"/>
      <c r="BF99" s="78"/>
    </row>
    <row r="100" spans="1:58" s="2" customFormat="1">
      <c r="A100" s="84" t="s">
        <v>206</v>
      </c>
      <c r="B100" s="97" t="s">
        <v>44</v>
      </c>
      <c r="C100" s="63" t="s">
        <v>3</v>
      </c>
      <c r="D100" s="64">
        <v>1</v>
      </c>
      <c r="E100" s="52">
        <v>0</v>
      </c>
      <c r="F100" s="89">
        <f t="shared" si="2"/>
        <v>0</v>
      </c>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c r="AX100" s="78"/>
      <c r="AY100" s="78"/>
      <c r="AZ100" s="78"/>
      <c r="BA100" s="78"/>
      <c r="BB100" s="78"/>
      <c r="BC100" s="78"/>
      <c r="BD100" s="78"/>
      <c r="BE100" s="78"/>
      <c r="BF100" s="78"/>
    </row>
    <row r="101" spans="1:58" s="2" customFormat="1">
      <c r="A101" s="84" t="s">
        <v>207</v>
      </c>
      <c r="B101" s="97" t="s">
        <v>40</v>
      </c>
      <c r="C101" s="63" t="s">
        <v>3</v>
      </c>
      <c r="D101" s="64">
        <v>1</v>
      </c>
      <c r="E101" s="52">
        <v>0</v>
      </c>
      <c r="F101" s="89">
        <f t="shared" si="2"/>
        <v>0</v>
      </c>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c r="AX101" s="78"/>
      <c r="AY101" s="78"/>
      <c r="AZ101" s="78"/>
      <c r="BA101" s="78"/>
      <c r="BB101" s="78"/>
      <c r="BC101" s="78"/>
      <c r="BD101" s="78"/>
      <c r="BE101" s="78"/>
      <c r="BF101" s="78"/>
    </row>
    <row r="102" spans="1:58" s="2" customFormat="1">
      <c r="A102" s="84" t="s">
        <v>208</v>
      </c>
      <c r="B102" s="97" t="s">
        <v>39</v>
      </c>
      <c r="C102" s="63" t="s">
        <v>3</v>
      </c>
      <c r="D102" s="64">
        <v>1</v>
      </c>
      <c r="E102" s="52">
        <v>0</v>
      </c>
      <c r="F102" s="89">
        <f t="shared" si="2"/>
        <v>0</v>
      </c>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c r="AX102" s="78"/>
      <c r="AY102" s="78"/>
      <c r="AZ102" s="78"/>
      <c r="BA102" s="78"/>
      <c r="BB102" s="78"/>
      <c r="BC102" s="78"/>
      <c r="BD102" s="78"/>
      <c r="BE102" s="78"/>
      <c r="BF102" s="78"/>
    </row>
    <row r="103" spans="1:58" s="2" customFormat="1">
      <c r="A103" s="84" t="s">
        <v>209</v>
      </c>
      <c r="B103" s="97" t="s">
        <v>160</v>
      </c>
      <c r="C103" s="63" t="s">
        <v>3</v>
      </c>
      <c r="D103" s="64">
        <v>1</v>
      </c>
      <c r="E103" s="52">
        <v>0</v>
      </c>
      <c r="F103" s="89">
        <f t="shared" si="2"/>
        <v>0</v>
      </c>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c r="AX103" s="78"/>
      <c r="AY103" s="78"/>
      <c r="AZ103" s="78"/>
      <c r="BA103" s="78"/>
      <c r="BB103" s="78"/>
      <c r="BC103" s="78"/>
      <c r="BD103" s="78"/>
      <c r="BE103" s="78"/>
      <c r="BF103" s="78"/>
    </row>
    <row r="104" spans="1:58" s="2" customFormat="1">
      <c r="A104" s="84" t="s">
        <v>210</v>
      </c>
      <c r="B104" s="97" t="s">
        <v>161</v>
      </c>
      <c r="C104" s="63" t="s">
        <v>3</v>
      </c>
      <c r="D104" s="64">
        <v>1</v>
      </c>
      <c r="E104" s="52">
        <v>0</v>
      </c>
      <c r="F104" s="89">
        <f t="shared" si="2"/>
        <v>0</v>
      </c>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c r="AX104" s="78"/>
      <c r="AY104" s="78"/>
      <c r="AZ104" s="78"/>
      <c r="BA104" s="78"/>
      <c r="BB104" s="78"/>
      <c r="BC104" s="78"/>
      <c r="BD104" s="78"/>
      <c r="BE104" s="78"/>
      <c r="BF104" s="78"/>
    </row>
    <row r="105" spans="1:58" s="2" customFormat="1">
      <c r="A105" s="84" t="s">
        <v>211</v>
      </c>
      <c r="B105" s="97" t="s">
        <v>162</v>
      </c>
      <c r="C105" s="63" t="s">
        <v>3</v>
      </c>
      <c r="D105" s="64">
        <v>1</v>
      </c>
      <c r="E105" s="52">
        <v>0</v>
      </c>
      <c r="F105" s="89">
        <f t="shared" si="2"/>
        <v>0</v>
      </c>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c r="AX105" s="78"/>
      <c r="AY105" s="78"/>
      <c r="AZ105" s="78"/>
      <c r="BA105" s="78"/>
      <c r="BB105" s="78"/>
      <c r="BC105" s="78"/>
      <c r="BD105" s="78"/>
      <c r="BE105" s="78"/>
      <c r="BF105" s="78"/>
    </row>
    <row r="106" spans="1:58" s="2" customFormat="1">
      <c r="A106" s="84" t="s">
        <v>212</v>
      </c>
      <c r="B106" s="97" t="s">
        <v>163</v>
      </c>
      <c r="C106" s="63" t="s">
        <v>3</v>
      </c>
      <c r="D106" s="64">
        <v>1</v>
      </c>
      <c r="E106" s="52">
        <v>0</v>
      </c>
      <c r="F106" s="89">
        <f t="shared" si="2"/>
        <v>0</v>
      </c>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c r="AX106" s="78"/>
      <c r="AY106" s="78"/>
      <c r="AZ106" s="78"/>
      <c r="BA106" s="78"/>
      <c r="BB106" s="78"/>
      <c r="BC106" s="78"/>
      <c r="BD106" s="78"/>
      <c r="BE106" s="78"/>
      <c r="BF106" s="78"/>
    </row>
    <row r="107" spans="1:58" s="85" customFormat="1">
      <c r="A107" s="84" t="s">
        <v>213</v>
      </c>
      <c r="B107" s="97" t="s">
        <v>164</v>
      </c>
      <c r="C107" s="63" t="s">
        <v>3</v>
      </c>
      <c r="D107" s="64">
        <v>1</v>
      </c>
      <c r="E107" s="52">
        <v>0</v>
      </c>
      <c r="F107" s="89">
        <f t="shared" si="2"/>
        <v>0</v>
      </c>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c r="AL107" s="78"/>
      <c r="AM107" s="78"/>
      <c r="AN107" s="78"/>
      <c r="AO107" s="78"/>
      <c r="AP107" s="78"/>
      <c r="AQ107" s="78"/>
      <c r="AR107" s="78"/>
      <c r="AS107" s="78"/>
      <c r="AT107" s="78"/>
      <c r="AU107" s="78"/>
      <c r="AV107" s="78"/>
      <c r="AW107" s="78"/>
      <c r="AX107" s="78"/>
      <c r="AY107" s="78"/>
      <c r="AZ107" s="78"/>
      <c r="BA107" s="78"/>
      <c r="BB107" s="78"/>
      <c r="BC107" s="78"/>
      <c r="BD107" s="78"/>
      <c r="BE107" s="78"/>
      <c r="BF107" s="78"/>
    </row>
    <row r="108" spans="1:58" s="85" customFormat="1">
      <c r="A108" s="84" t="s">
        <v>214</v>
      </c>
      <c r="B108" s="97" t="s">
        <v>236</v>
      </c>
      <c r="C108" s="63" t="s">
        <v>3</v>
      </c>
      <c r="D108" s="64">
        <v>1</v>
      </c>
      <c r="E108" s="52">
        <v>0</v>
      </c>
      <c r="F108" s="89">
        <f t="shared" si="2"/>
        <v>0</v>
      </c>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c r="AL108" s="78"/>
      <c r="AM108" s="78"/>
      <c r="AN108" s="78"/>
      <c r="AO108" s="78"/>
      <c r="AP108" s="78"/>
      <c r="AQ108" s="78"/>
      <c r="AR108" s="78"/>
      <c r="AS108" s="78"/>
      <c r="AT108" s="78"/>
      <c r="AU108" s="78"/>
      <c r="AV108" s="78"/>
      <c r="AW108" s="78"/>
      <c r="AX108" s="78"/>
      <c r="AY108" s="78"/>
      <c r="AZ108" s="78"/>
      <c r="BA108" s="78"/>
      <c r="BB108" s="78"/>
      <c r="BC108" s="78"/>
      <c r="BD108" s="78"/>
      <c r="BE108" s="78"/>
      <c r="BF108" s="78"/>
    </row>
    <row r="109" spans="1:58" s="85" customFormat="1">
      <c r="A109" s="84" t="s">
        <v>215</v>
      </c>
      <c r="B109" s="97" t="s">
        <v>165</v>
      </c>
      <c r="C109" s="63" t="s">
        <v>3</v>
      </c>
      <c r="D109" s="64">
        <v>1</v>
      </c>
      <c r="E109" s="52">
        <v>0</v>
      </c>
      <c r="F109" s="89">
        <f t="shared" si="2"/>
        <v>0</v>
      </c>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c r="AX109" s="78"/>
      <c r="AY109" s="78"/>
      <c r="AZ109" s="78"/>
      <c r="BA109" s="78"/>
      <c r="BB109" s="78"/>
      <c r="BC109" s="78"/>
      <c r="BD109" s="78"/>
      <c r="BE109" s="78"/>
      <c r="BF109" s="78"/>
    </row>
    <row r="110" spans="1:58" s="85" customFormat="1">
      <c r="A110" s="84" t="s">
        <v>216</v>
      </c>
      <c r="B110" s="97" t="s">
        <v>166</v>
      </c>
      <c r="C110" s="63" t="s">
        <v>3</v>
      </c>
      <c r="D110" s="64">
        <v>1</v>
      </c>
      <c r="E110" s="52">
        <v>0</v>
      </c>
      <c r="F110" s="89">
        <f t="shared" si="2"/>
        <v>0</v>
      </c>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c r="AL110" s="78"/>
      <c r="AM110" s="78"/>
      <c r="AN110" s="78"/>
      <c r="AO110" s="78"/>
      <c r="AP110" s="78"/>
      <c r="AQ110" s="78"/>
      <c r="AR110" s="78"/>
      <c r="AS110" s="78"/>
      <c r="AT110" s="78"/>
      <c r="AU110" s="78"/>
      <c r="AV110" s="78"/>
      <c r="AW110" s="78"/>
      <c r="AX110" s="78"/>
      <c r="AY110" s="78"/>
      <c r="AZ110" s="78"/>
      <c r="BA110" s="78"/>
      <c r="BB110" s="78"/>
      <c r="BC110" s="78"/>
      <c r="BD110" s="78"/>
      <c r="BE110" s="78"/>
      <c r="BF110" s="78"/>
    </row>
    <row r="111" spans="1:58" s="85" customFormat="1">
      <c r="A111" s="84" t="s">
        <v>217</v>
      </c>
      <c r="B111" s="97" t="s">
        <v>167</v>
      </c>
      <c r="C111" s="63" t="s">
        <v>3</v>
      </c>
      <c r="D111" s="64">
        <v>1</v>
      </c>
      <c r="E111" s="52">
        <v>0</v>
      </c>
      <c r="F111" s="89">
        <f t="shared" si="2"/>
        <v>0</v>
      </c>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78"/>
      <c r="AK111" s="78"/>
      <c r="AL111" s="78"/>
      <c r="AM111" s="78"/>
      <c r="AN111" s="78"/>
      <c r="AO111" s="78"/>
      <c r="AP111" s="78"/>
      <c r="AQ111" s="78"/>
      <c r="AR111" s="78"/>
      <c r="AS111" s="78"/>
      <c r="AT111" s="78"/>
      <c r="AU111" s="78"/>
      <c r="AV111" s="78"/>
      <c r="AW111" s="78"/>
      <c r="AX111" s="78"/>
      <c r="AY111" s="78"/>
      <c r="AZ111" s="78"/>
      <c r="BA111" s="78"/>
      <c r="BB111" s="78"/>
      <c r="BC111" s="78"/>
      <c r="BD111" s="78"/>
      <c r="BE111" s="78"/>
      <c r="BF111" s="78"/>
    </row>
    <row r="112" spans="1:58" s="2" customFormat="1">
      <c r="A112" s="84" t="s">
        <v>218</v>
      </c>
      <c r="B112" s="97" t="s">
        <v>83</v>
      </c>
      <c r="C112" s="63" t="s">
        <v>3</v>
      </c>
      <c r="D112" s="64">
        <v>1</v>
      </c>
      <c r="E112" s="52">
        <v>0</v>
      </c>
      <c r="F112" s="89">
        <f t="shared" si="2"/>
        <v>0</v>
      </c>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c r="AE112" s="78"/>
      <c r="AF112" s="78"/>
      <c r="AG112" s="78"/>
      <c r="AH112" s="78"/>
      <c r="AI112" s="78"/>
      <c r="AJ112" s="78"/>
      <c r="AK112" s="78"/>
      <c r="AL112" s="78"/>
      <c r="AM112" s="78"/>
      <c r="AN112" s="78"/>
      <c r="AO112" s="78"/>
      <c r="AP112" s="78"/>
      <c r="AQ112" s="78"/>
      <c r="AR112" s="78"/>
      <c r="AS112" s="78"/>
      <c r="AT112" s="78"/>
      <c r="AU112" s="78"/>
      <c r="AV112" s="78"/>
      <c r="AW112" s="78"/>
      <c r="AX112" s="78"/>
      <c r="AY112" s="78"/>
      <c r="AZ112" s="78"/>
      <c r="BA112" s="78"/>
      <c r="BB112" s="78"/>
      <c r="BC112" s="78"/>
      <c r="BD112" s="78"/>
      <c r="BE112" s="78"/>
      <c r="BF112" s="78"/>
    </row>
    <row r="113" spans="1:58" s="2" customFormat="1">
      <c r="A113" s="84" t="s">
        <v>219</v>
      </c>
      <c r="B113" s="97" t="s">
        <v>46</v>
      </c>
      <c r="C113" s="63" t="s">
        <v>3</v>
      </c>
      <c r="D113" s="64">
        <v>1</v>
      </c>
      <c r="E113" s="52">
        <v>0</v>
      </c>
      <c r="F113" s="89">
        <f t="shared" si="2"/>
        <v>0</v>
      </c>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c r="AE113" s="78"/>
      <c r="AF113" s="78"/>
      <c r="AG113" s="78"/>
      <c r="AH113" s="78"/>
      <c r="AI113" s="78"/>
      <c r="AJ113" s="78"/>
      <c r="AK113" s="78"/>
      <c r="AL113" s="78"/>
      <c r="AM113" s="78"/>
      <c r="AN113" s="78"/>
      <c r="AO113" s="78"/>
      <c r="AP113" s="78"/>
      <c r="AQ113" s="78"/>
      <c r="AR113" s="78"/>
      <c r="AS113" s="78"/>
      <c r="AT113" s="78"/>
      <c r="AU113" s="78"/>
      <c r="AV113" s="78"/>
      <c r="AW113" s="78"/>
      <c r="AX113" s="78"/>
      <c r="AY113" s="78"/>
      <c r="AZ113" s="78"/>
      <c r="BA113" s="78"/>
      <c r="BB113" s="78"/>
      <c r="BC113" s="78"/>
      <c r="BD113" s="78"/>
      <c r="BE113" s="78"/>
      <c r="BF113" s="78"/>
    </row>
    <row r="114" spans="1:58" s="2" customFormat="1">
      <c r="A114" s="84" t="s">
        <v>220</v>
      </c>
      <c r="B114" s="97" t="s">
        <v>48</v>
      </c>
      <c r="C114" s="63" t="s">
        <v>3</v>
      </c>
      <c r="D114" s="64">
        <v>1</v>
      </c>
      <c r="E114" s="52">
        <v>0</v>
      </c>
      <c r="F114" s="89">
        <f t="shared" si="2"/>
        <v>0</v>
      </c>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c r="AE114" s="78"/>
      <c r="AF114" s="78"/>
      <c r="AG114" s="78"/>
      <c r="AH114" s="78"/>
      <c r="AI114" s="78"/>
      <c r="AJ114" s="78"/>
      <c r="AK114" s="78"/>
      <c r="AL114" s="78"/>
      <c r="AM114" s="78"/>
      <c r="AN114" s="78"/>
      <c r="AO114" s="78"/>
      <c r="AP114" s="78"/>
      <c r="AQ114" s="78"/>
      <c r="AR114" s="78"/>
      <c r="AS114" s="78"/>
      <c r="AT114" s="78"/>
      <c r="AU114" s="78"/>
      <c r="AV114" s="78"/>
      <c r="AW114" s="78"/>
      <c r="AX114" s="78"/>
      <c r="AY114" s="78"/>
      <c r="AZ114" s="78"/>
      <c r="BA114" s="78"/>
      <c r="BB114" s="78"/>
      <c r="BC114" s="78"/>
      <c r="BD114" s="78"/>
      <c r="BE114" s="78"/>
      <c r="BF114" s="78"/>
    </row>
    <row r="115" spans="1:58" s="2" customFormat="1">
      <c r="A115" s="84" t="s">
        <v>221</v>
      </c>
      <c r="B115" s="97" t="s">
        <v>168</v>
      </c>
      <c r="C115" s="63" t="s">
        <v>3</v>
      </c>
      <c r="D115" s="64">
        <v>1</v>
      </c>
      <c r="E115" s="52">
        <v>0</v>
      </c>
      <c r="F115" s="89">
        <f t="shared" si="2"/>
        <v>0</v>
      </c>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c r="AX115" s="78"/>
      <c r="AY115" s="78"/>
      <c r="AZ115" s="78"/>
      <c r="BA115" s="78"/>
      <c r="BB115" s="78"/>
      <c r="BC115" s="78"/>
      <c r="BD115" s="78"/>
      <c r="BE115" s="78"/>
      <c r="BF115" s="78"/>
    </row>
    <row r="116" spans="1:58" s="2" customFormat="1">
      <c r="A116" s="84" t="s">
        <v>222</v>
      </c>
      <c r="B116" s="97" t="s">
        <v>66</v>
      </c>
      <c r="C116" s="63" t="s">
        <v>3</v>
      </c>
      <c r="D116" s="64">
        <v>1</v>
      </c>
      <c r="E116" s="52">
        <v>0</v>
      </c>
      <c r="F116" s="89">
        <f t="shared" si="2"/>
        <v>0</v>
      </c>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c r="AN116" s="78"/>
      <c r="AO116" s="78"/>
      <c r="AP116" s="78"/>
      <c r="AQ116" s="78"/>
      <c r="AR116" s="78"/>
      <c r="AS116" s="78"/>
      <c r="AT116" s="78"/>
      <c r="AU116" s="78"/>
      <c r="AV116" s="78"/>
      <c r="AW116" s="78"/>
      <c r="AX116" s="78"/>
      <c r="AY116" s="78"/>
      <c r="AZ116" s="78"/>
      <c r="BA116" s="78"/>
      <c r="BB116" s="78"/>
      <c r="BC116" s="78"/>
      <c r="BD116" s="78"/>
      <c r="BE116" s="78"/>
      <c r="BF116" s="78"/>
    </row>
    <row r="117" spans="1:58" s="2" customFormat="1">
      <c r="A117" s="84" t="s">
        <v>223</v>
      </c>
      <c r="B117" s="97" t="s">
        <v>169</v>
      </c>
      <c r="C117" s="63" t="s">
        <v>3</v>
      </c>
      <c r="D117" s="64">
        <v>1</v>
      </c>
      <c r="E117" s="52">
        <v>0</v>
      </c>
      <c r="F117" s="89">
        <f t="shared" si="2"/>
        <v>0</v>
      </c>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c r="AX117" s="78"/>
      <c r="AY117" s="78"/>
      <c r="AZ117" s="78"/>
      <c r="BA117" s="78"/>
      <c r="BB117" s="78"/>
      <c r="BC117" s="78"/>
      <c r="BD117" s="78"/>
      <c r="BE117" s="78"/>
      <c r="BF117" s="78"/>
    </row>
    <row r="118" spans="1:58" s="2" customFormat="1">
      <c r="A118" s="84" t="s">
        <v>224</v>
      </c>
      <c r="B118" s="97" t="s">
        <v>84</v>
      </c>
      <c r="C118" s="63" t="s">
        <v>3</v>
      </c>
      <c r="D118" s="64">
        <v>1</v>
      </c>
      <c r="E118" s="52">
        <v>0</v>
      </c>
      <c r="F118" s="89">
        <f t="shared" si="2"/>
        <v>0</v>
      </c>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L118" s="78"/>
      <c r="AM118" s="78"/>
      <c r="AN118" s="78"/>
      <c r="AO118" s="78"/>
      <c r="AP118" s="78"/>
      <c r="AQ118" s="78"/>
      <c r="AR118" s="78"/>
      <c r="AS118" s="78"/>
      <c r="AT118" s="78"/>
      <c r="AU118" s="78"/>
      <c r="AV118" s="78"/>
      <c r="AW118" s="78"/>
      <c r="AX118" s="78"/>
      <c r="AY118" s="78"/>
      <c r="AZ118" s="78"/>
      <c r="BA118" s="78"/>
      <c r="BB118" s="78"/>
      <c r="BC118" s="78"/>
      <c r="BD118" s="78"/>
      <c r="BE118" s="78"/>
      <c r="BF118" s="78"/>
    </row>
    <row r="119" spans="1:58" s="85" customFormat="1">
      <c r="A119" s="84" t="s">
        <v>225</v>
      </c>
      <c r="B119" s="97" t="s">
        <v>170</v>
      </c>
      <c r="C119" s="63" t="s">
        <v>3</v>
      </c>
      <c r="D119" s="64">
        <v>1</v>
      </c>
      <c r="E119" s="52">
        <v>0</v>
      </c>
      <c r="F119" s="89">
        <f t="shared" si="2"/>
        <v>0</v>
      </c>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c r="AX119" s="78"/>
      <c r="AY119" s="78"/>
      <c r="AZ119" s="78"/>
      <c r="BA119" s="78"/>
      <c r="BB119" s="78"/>
      <c r="BC119" s="78"/>
      <c r="BD119" s="78"/>
      <c r="BE119" s="78"/>
      <c r="BF119" s="78"/>
    </row>
    <row r="120" spans="1:58" s="2" customFormat="1">
      <c r="A120" s="84" t="s">
        <v>226</v>
      </c>
      <c r="B120" s="97" t="s">
        <v>237</v>
      </c>
      <c r="C120" s="63" t="s">
        <v>109</v>
      </c>
      <c r="D120" s="80">
        <v>2500</v>
      </c>
      <c r="E120" s="52">
        <v>0</v>
      </c>
      <c r="F120" s="89">
        <f t="shared" ref="F120" si="3">D120*E120</f>
        <v>0</v>
      </c>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c r="AN120" s="78"/>
      <c r="AO120" s="78"/>
      <c r="AP120" s="78"/>
      <c r="AQ120" s="78"/>
      <c r="AR120" s="78"/>
      <c r="AS120" s="78"/>
      <c r="AT120" s="78"/>
      <c r="AU120" s="78"/>
      <c r="AV120" s="78"/>
      <c r="AW120" s="78"/>
      <c r="AX120" s="78"/>
      <c r="AY120" s="78"/>
      <c r="AZ120" s="78"/>
      <c r="BA120" s="78"/>
      <c r="BB120" s="78"/>
      <c r="BC120" s="78"/>
      <c r="BD120" s="78"/>
      <c r="BE120" s="78"/>
      <c r="BF120" s="78"/>
    </row>
    <row r="121" spans="1:58" s="2" customFormat="1">
      <c r="A121" s="84" t="s">
        <v>238</v>
      </c>
      <c r="B121" s="97" t="s">
        <v>243</v>
      </c>
      <c r="C121" s="63" t="s">
        <v>9</v>
      </c>
      <c r="D121" s="105">
        <f>D120*1.5*21</f>
        <v>78750</v>
      </c>
      <c r="E121" s="52">
        <v>0</v>
      </c>
      <c r="F121" s="89">
        <f t="shared" ref="F121" si="4">D121*E121</f>
        <v>0</v>
      </c>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c r="AN121" s="78"/>
      <c r="AO121" s="78"/>
      <c r="AP121" s="78"/>
      <c r="AQ121" s="78"/>
      <c r="AR121" s="78"/>
      <c r="AS121" s="78"/>
      <c r="AT121" s="78"/>
      <c r="AU121" s="78"/>
      <c r="AV121" s="78"/>
      <c r="AW121" s="78"/>
      <c r="AX121" s="78"/>
      <c r="AY121" s="78"/>
      <c r="AZ121" s="78"/>
      <c r="BA121" s="78"/>
      <c r="BB121" s="78"/>
      <c r="BC121" s="78"/>
      <c r="BD121" s="78"/>
      <c r="BE121" s="78"/>
      <c r="BF121" s="78"/>
    </row>
    <row r="122" spans="1:58" s="3" customFormat="1">
      <c r="A122" s="84" t="s">
        <v>227</v>
      </c>
      <c r="B122" s="98" t="s">
        <v>246</v>
      </c>
      <c r="C122" s="63" t="s">
        <v>3</v>
      </c>
      <c r="D122" s="64">
        <v>1</v>
      </c>
      <c r="E122" s="52">
        <v>1150000</v>
      </c>
      <c r="F122" s="89">
        <f t="shared" si="2"/>
        <v>1150000</v>
      </c>
      <c r="G122" s="79"/>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c r="AT122" s="79"/>
      <c r="AU122" s="79"/>
      <c r="AV122" s="79"/>
      <c r="AW122" s="79"/>
      <c r="AX122" s="79"/>
      <c r="AY122" s="79"/>
      <c r="AZ122" s="79"/>
      <c r="BA122" s="79"/>
      <c r="BB122" s="79"/>
      <c r="BC122" s="79"/>
      <c r="BD122" s="79"/>
      <c r="BE122" s="79"/>
      <c r="BF122" s="79"/>
    </row>
    <row r="123" spans="1:58" s="2" customFormat="1">
      <c r="A123" s="84" t="s">
        <v>228</v>
      </c>
      <c r="B123" s="58" t="s">
        <v>67</v>
      </c>
      <c r="C123" s="63" t="s">
        <v>3</v>
      </c>
      <c r="D123" s="64">
        <v>1</v>
      </c>
      <c r="E123" s="52">
        <v>0</v>
      </c>
      <c r="F123" s="89">
        <f t="shared" si="2"/>
        <v>0</v>
      </c>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c r="AX123" s="78"/>
      <c r="AY123" s="78"/>
      <c r="AZ123" s="78"/>
      <c r="BA123" s="78"/>
      <c r="BB123" s="78"/>
      <c r="BC123" s="78"/>
      <c r="BD123" s="78"/>
      <c r="BE123" s="78"/>
      <c r="BF123" s="78"/>
    </row>
    <row r="124" spans="1:58" s="2" customFormat="1">
      <c r="A124" s="84" t="s">
        <v>229</v>
      </c>
      <c r="B124" s="58" t="s">
        <v>68</v>
      </c>
      <c r="C124" s="63" t="s">
        <v>3</v>
      </c>
      <c r="D124" s="64">
        <v>1</v>
      </c>
      <c r="E124" s="52">
        <v>0</v>
      </c>
      <c r="F124" s="89">
        <f t="shared" si="2"/>
        <v>0</v>
      </c>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c r="AT124" s="78"/>
      <c r="AU124" s="78"/>
      <c r="AV124" s="78"/>
      <c r="AW124" s="78"/>
      <c r="AX124" s="78"/>
      <c r="AY124" s="78"/>
      <c r="AZ124" s="78"/>
      <c r="BA124" s="78"/>
      <c r="BB124" s="78"/>
      <c r="BC124" s="78"/>
      <c r="BD124" s="78"/>
      <c r="BE124" s="78"/>
      <c r="BF124" s="78"/>
    </row>
    <row r="125" spans="1:58" s="2" customFormat="1" ht="31.5">
      <c r="A125" s="84" t="s">
        <v>230</v>
      </c>
      <c r="B125" s="61" t="s">
        <v>75</v>
      </c>
      <c r="C125" s="63" t="s">
        <v>3</v>
      </c>
      <c r="D125" s="64">
        <v>1</v>
      </c>
      <c r="E125" s="52">
        <v>0</v>
      </c>
      <c r="F125" s="89">
        <f t="shared" si="2"/>
        <v>0</v>
      </c>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c r="AX125" s="78"/>
      <c r="AY125" s="78"/>
      <c r="AZ125" s="78"/>
      <c r="BA125" s="78"/>
      <c r="BB125" s="78"/>
      <c r="BC125" s="78"/>
      <c r="BD125" s="78"/>
      <c r="BE125" s="78"/>
      <c r="BF125" s="78"/>
    </row>
    <row r="126" spans="1:58" s="2" customFormat="1" ht="16.5" thickBot="1">
      <c r="A126" s="99" t="s">
        <v>231</v>
      </c>
      <c r="B126" s="100" t="s">
        <v>76</v>
      </c>
      <c r="C126" s="101" t="s">
        <v>3</v>
      </c>
      <c r="D126" s="67">
        <v>1</v>
      </c>
      <c r="E126" s="103">
        <v>0</v>
      </c>
      <c r="F126" s="102">
        <f t="shared" si="2"/>
        <v>0</v>
      </c>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c r="AT126" s="78"/>
      <c r="AU126" s="78"/>
      <c r="AV126" s="78"/>
      <c r="AW126" s="78"/>
      <c r="AX126" s="78"/>
      <c r="AY126" s="78"/>
      <c r="AZ126" s="78"/>
      <c r="BA126" s="78"/>
      <c r="BB126" s="78"/>
      <c r="BC126" s="78"/>
      <c r="BD126" s="78"/>
      <c r="BE126" s="78"/>
      <c r="BF126" s="78"/>
    </row>
    <row r="127" spans="1:58" s="2" customFormat="1">
      <c r="A127" s="21"/>
      <c r="B127" s="125" t="s">
        <v>104</v>
      </c>
      <c r="C127" s="125"/>
      <c r="D127" s="125"/>
      <c r="E127" s="125"/>
      <c r="F127" s="19">
        <f>SUM(F128:F134)</f>
        <v>0</v>
      </c>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c r="AT127" s="78"/>
      <c r="AU127" s="78"/>
      <c r="AV127" s="78"/>
      <c r="AW127" s="78"/>
      <c r="AX127" s="78"/>
      <c r="AY127" s="78"/>
      <c r="AZ127" s="78"/>
      <c r="BA127" s="78"/>
      <c r="BB127" s="78"/>
      <c r="BC127" s="78"/>
      <c r="BD127" s="78"/>
      <c r="BE127" s="78"/>
      <c r="BF127" s="78"/>
    </row>
    <row r="128" spans="1:58" s="2" customFormat="1">
      <c r="A128" s="84" t="s">
        <v>107</v>
      </c>
      <c r="B128" s="61" t="s">
        <v>105</v>
      </c>
      <c r="C128" s="63" t="s">
        <v>109</v>
      </c>
      <c r="D128" s="64">
        <v>700</v>
      </c>
      <c r="E128" s="52">
        <v>0</v>
      </c>
      <c r="F128" s="89">
        <f>E128*D128</f>
        <v>0</v>
      </c>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c r="AX128" s="78"/>
      <c r="AY128" s="78"/>
      <c r="AZ128" s="78"/>
      <c r="BA128" s="78"/>
      <c r="BB128" s="78"/>
      <c r="BC128" s="78"/>
      <c r="BD128" s="78"/>
      <c r="BE128" s="78"/>
      <c r="BF128" s="78"/>
    </row>
    <row r="129" spans="1:58" s="2" customFormat="1">
      <c r="A129" s="84" t="s">
        <v>242</v>
      </c>
      <c r="B129" s="61" t="s">
        <v>247</v>
      </c>
      <c r="C129" s="63" t="s">
        <v>109</v>
      </c>
      <c r="D129" s="64">
        <v>700</v>
      </c>
      <c r="E129" s="52">
        <v>0</v>
      </c>
      <c r="F129" s="89">
        <f>E129*D129</f>
        <v>0</v>
      </c>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c r="AX129" s="78"/>
      <c r="AY129" s="78"/>
      <c r="AZ129" s="78"/>
      <c r="BA129" s="78"/>
      <c r="BB129" s="78"/>
      <c r="BC129" s="78"/>
      <c r="BD129" s="78"/>
      <c r="BE129" s="78"/>
      <c r="BF129" s="78"/>
    </row>
    <row r="130" spans="1:58" s="2" customFormat="1">
      <c r="A130" s="84" t="s">
        <v>70</v>
      </c>
      <c r="B130" s="61" t="s">
        <v>241</v>
      </c>
      <c r="C130" s="63" t="s">
        <v>109</v>
      </c>
      <c r="D130" s="64">
        <v>190</v>
      </c>
      <c r="E130" s="52">
        <v>0</v>
      </c>
      <c r="F130" s="89">
        <f t="shared" ref="F130:F133" si="5">E130*D130</f>
        <v>0</v>
      </c>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c r="AT130" s="78"/>
      <c r="AU130" s="78"/>
      <c r="AV130" s="78"/>
      <c r="AW130" s="78"/>
      <c r="AX130" s="78"/>
      <c r="AY130" s="78"/>
      <c r="AZ130" s="78"/>
      <c r="BA130" s="78"/>
      <c r="BB130" s="78"/>
      <c r="BC130" s="78"/>
      <c r="BD130" s="78"/>
      <c r="BE130" s="78"/>
      <c r="BF130" s="78"/>
    </row>
    <row r="131" spans="1:58" s="2" customFormat="1">
      <c r="A131" s="84" t="s">
        <v>69</v>
      </c>
      <c r="B131" s="61" t="s">
        <v>248</v>
      </c>
      <c r="C131" s="63" t="s">
        <v>109</v>
      </c>
      <c r="D131" s="64">
        <v>190</v>
      </c>
      <c r="E131" s="52">
        <v>0</v>
      </c>
      <c r="F131" s="89">
        <f t="shared" si="5"/>
        <v>0</v>
      </c>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c r="AT131" s="78"/>
      <c r="AU131" s="78"/>
      <c r="AV131" s="78"/>
      <c r="AW131" s="78"/>
      <c r="AX131" s="78"/>
      <c r="AY131" s="78"/>
      <c r="AZ131" s="78"/>
      <c r="BA131" s="78"/>
      <c r="BB131" s="78"/>
      <c r="BC131" s="78"/>
      <c r="BD131" s="78"/>
      <c r="BE131" s="78"/>
      <c r="BF131" s="78"/>
    </row>
    <row r="132" spans="1:58" s="2" customFormat="1">
      <c r="A132" s="84" t="s">
        <v>101</v>
      </c>
      <c r="B132" s="61" t="s">
        <v>106</v>
      </c>
      <c r="C132" s="63" t="s">
        <v>77</v>
      </c>
      <c r="D132" s="64">
        <v>7000</v>
      </c>
      <c r="E132" s="52">
        <v>0</v>
      </c>
      <c r="F132" s="89">
        <f t="shared" si="5"/>
        <v>0</v>
      </c>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c r="AT132" s="78"/>
      <c r="AU132" s="78"/>
      <c r="AV132" s="78"/>
      <c r="AW132" s="78"/>
      <c r="AX132" s="78"/>
      <c r="AY132" s="78"/>
      <c r="AZ132" s="78"/>
      <c r="BA132" s="78"/>
      <c r="BB132" s="78"/>
      <c r="BC132" s="78"/>
      <c r="BD132" s="78"/>
      <c r="BE132" s="78"/>
      <c r="BF132" s="78"/>
    </row>
    <row r="133" spans="1:58" s="2" customFormat="1">
      <c r="A133" s="84" t="s">
        <v>103</v>
      </c>
      <c r="B133" s="61" t="s">
        <v>239</v>
      </c>
      <c r="C133" s="63" t="s">
        <v>77</v>
      </c>
      <c r="D133" s="64">
        <v>5000</v>
      </c>
      <c r="E133" s="52">
        <v>0</v>
      </c>
      <c r="F133" s="89">
        <f t="shared" si="5"/>
        <v>0</v>
      </c>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c r="AT133" s="78"/>
      <c r="AU133" s="78"/>
      <c r="AV133" s="78"/>
      <c r="AW133" s="78"/>
      <c r="AX133" s="78"/>
      <c r="AY133" s="78"/>
      <c r="AZ133" s="78"/>
      <c r="BA133" s="78"/>
      <c r="BB133" s="78"/>
      <c r="BC133" s="78"/>
      <c r="BD133" s="78"/>
      <c r="BE133" s="78"/>
      <c r="BF133" s="78"/>
    </row>
    <row r="134" spans="1:58" s="2" customFormat="1" ht="16.5" thickBot="1">
      <c r="A134" s="84" t="s">
        <v>108</v>
      </c>
      <c r="B134" s="61" t="s">
        <v>240</v>
      </c>
      <c r="C134" s="63" t="s">
        <v>109</v>
      </c>
      <c r="D134" s="64">
        <v>5900</v>
      </c>
      <c r="E134" s="52">
        <v>0</v>
      </c>
      <c r="F134" s="89">
        <f>E134*D134</f>
        <v>0</v>
      </c>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c r="AT134" s="78"/>
      <c r="AU134" s="78"/>
      <c r="AV134" s="78"/>
      <c r="AW134" s="78"/>
      <c r="AX134" s="78"/>
      <c r="AY134" s="78"/>
      <c r="AZ134" s="78"/>
      <c r="BA134" s="78"/>
      <c r="BB134" s="78"/>
      <c r="BC134" s="78"/>
      <c r="BD134" s="78"/>
      <c r="BE134" s="78"/>
      <c r="BF134" s="78"/>
    </row>
    <row r="135" spans="1:58" s="2" customFormat="1">
      <c r="A135" s="75"/>
      <c r="B135" s="126" t="s">
        <v>127</v>
      </c>
      <c r="C135" s="126"/>
      <c r="D135" s="126"/>
      <c r="E135" s="126"/>
      <c r="F135" s="76"/>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c r="AX135" s="78"/>
      <c r="AY135" s="78"/>
      <c r="AZ135" s="78"/>
      <c r="BA135" s="78"/>
      <c r="BB135" s="78"/>
      <c r="BC135" s="78"/>
      <c r="BD135" s="78"/>
      <c r="BE135" s="78"/>
      <c r="BF135" s="78"/>
    </row>
    <row r="136" spans="1:58" s="2" customFormat="1" ht="16.5" thickBot="1">
      <c r="A136" s="17"/>
      <c r="B136" s="22" t="s">
        <v>128</v>
      </c>
      <c r="C136" s="18" t="s">
        <v>129</v>
      </c>
      <c r="D136" s="18" t="s">
        <v>130</v>
      </c>
      <c r="E136" s="62">
        <v>0</v>
      </c>
      <c r="F136" s="23" t="s">
        <v>130</v>
      </c>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c r="AE136" s="78"/>
      <c r="AF136" s="78"/>
      <c r="AG136" s="78"/>
      <c r="AH136" s="78"/>
      <c r="AI136" s="78"/>
      <c r="AJ136" s="78"/>
      <c r="AK136" s="78"/>
      <c r="AL136" s="78"/>
      <c r="AM136" s="78"/>
      <c r="AN136" s="78"/>
      <c r="AO136" s="78"/>
      <c r="AP136" s="78"/>
      <c r="AQ136" s="78"/>
      <c r="AR136" s="78"/>
      <c r="AS136" s="78"/>
      <c r="AT136" s="78"/>
      <c r="AU136" s="78"/>
      <c r="AV136" s="78"/>
      <c r="AW136" s="78"/>
      <c r="AX136" s="78"/>
      <c r="AY136" s="78"/>
      <c r="AZ136" s="78"/>
      <c r="BA136" s="78"/>
      <c r="BB136" s="78"/>
      <c r="BC136" s="78"/>
      <c r="BD136" s="78"/>
      <c r="BE136" s="78"/>
      <c r="BF136" s="78"/>
    </row>
    <row r="137" spans="1:58" s="2" customFormat="1">
      <c r="A137" s="24"/>
      <c r="B137" s="25" t="s">
        <v>250</v>
      </c>
      <c r="C137" s="26" t="s">
        <v>132</v>
      </c>
      <c r="D137" s="27"/>
      <c r="E137" s="28"/>
      <c r="F137" s="29">
        <f>F14+F16+F18+F61+F68+F127</f>
        <v>1150000</v>
      </c>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c r="AX137" s="78"/>
      <c r="AY137" s="78"/>
      <c r="AZ137" s="78"/>
      <c r="BA137" s="78"/>
      <c r="BB137" s="78"/>
      <c r="BC137" s="78"/>
      <c r="BD137" s="78"/>
      <c r="BE137" s="78"/>
      <c r="BF137" s="78"/>
    </row>
    <row r="138" spans="1:58" s="2" customFormat="1">
      <c r="A138" s="30"/>
      <c r="B138" s="31" t="s">
        <v>133</v>
      </c>
      <c r="C138" s="32" t="s">
        <v>134</v>
      </c>
      <c r="D138" s="33">
        <v>22</v>
      </c>
      <c r="E138" s="34"/>
      <c r="F138" s="35">
        <f>F137/100*D138</f>
        <v>253000</v>
      </c>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c r="AE138" s="78"/>
      <c r="AF138" s="78"/>
      <c r="AG138" s="78"/>
      <c r="AH138" s="78"/>
      <c r="AI138" s="78"/>
      <c r="AJ138" s="78"/>
      <c r="AK138" s="78"/>
      <c r="AL138" s="78"/>
      <c r="AM138" s="78"/>
      <c r="AN138" s="78"/>
      <c r="AO138" s="78"/>
      <c r="AP138" s="78"/>
      <c r="AQ138" s="78"/>
      <c r="AR138" s="78"/>
      <c r="AS138" s="78"/>
      <c r="AT138" s="78"/>
      <c r="AU138" s="78"/>
      <c r="AV138" s="78"/>
      <c r="AW138" s="78"/>
      <c r="AX138" s="78"/>
      <c r="AY138" s="78"/>
      <c r="AZ138" s="78"/>
      <c r="BA138" s="78"/>
      <c r="BB138" s="78"/>
      <c r="BC138" s="78"/>
      <c r="BD138" s="78"/>
      <c r="BE138" s="78"/>
      <c r="BF138" s="78"/>
    </row>
    <row r="139" spans="1:58" s="2" customFormat="1" ht="16.5" thickBot="1">
      <c r="A139" s="36"/>
      <c r="B139" s="37" t="s">
        <v>135</v>
      </c>
      <c r="C139" s="38" t="s">
        <v>132</v>
      </c>
      <c r="D139" s="39"/>
      <c r="E139" s="40"/>
      <c r="F139" s="41">
        <f>F137+F138</f>
        <v>1403000</v>
      </c>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c r="AX139" s="78"/>
      <c r="AY139" s="78"/>
      <c r="AZ139" s="78"/>
      <c r="BA139" s="78"/>
      <c r="BB139" s="78"/>
      <c r="BC139" s="78"/>
      <c r="BD139" s="78"/>
      <c r="BE139" s="78"/>
      <c r="BF139" s="78"/>
    </row>
    <row r="140" spans="1:58" s="2" customFormat="1" ht="24" customHeight="1">
      <c r="A140" s="42"/>
      <c r="B140" s="43"/>
      <c r="C140" s="43"/>
      <c r="D140" s="43"/>
      <c r="E140" s="44"/>
      <c r="F140" s="45"/>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c r="AL140" s="78"/>
      <c r="AM140" s="78"/>
      <c r="AN140" s="78"/>
      <c r="AO140" s="78"/>
      <c r="AP140" s="78"/>
      <c r="AQ140" s="78"/>
      <c r="AR140" s="78"/>
      <c r="AS140" s="78"/>
      <c r="AT140" s="78"/>
      <c r="AU140" s="78"/>
      <c r="AV140" s="78"/>
      <c r="AW140" s="78"/>
      <c r="AX140" s="78"/>
      <c r="AY140" s="78"/>
      <c r="AZ140" s="78"/>
      <c r="BA140" s="78"/>
      <c r="BB140" s="78"/>
      <c r="BC140" s="78"/>
      <c r="BD140" s="78"/>
      <c r="BE140" s="78"/>
      <c r="BF140" s="78"/>
    </row>
    <row r="141" spans="1:58" s="2" customFormat="1" ht="87" customHeight="1">
      <c r="A141" s="121" t="s">
        <v>260</v>
      </c>
      <c r="B141" s="121"/>
      <c r="C141" s="121"/>
      <c r="D141" s="121"/>
      <c r="E141" s="121"/>
      <c r="F141" s="121"/>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c r="AX141" s="78"/>
      <c r="AY141" s="78"/>
      <c r="AZ141" s="78"/>
      <c r="BA141" s="78"/>
      <c r="BB141" s="78"/>
      <c r="BC141" s="78"/>
      <c r="BD141" s="78"/>
      <c r="BE141" s="78"/>
      <c r="BF141" s="78"/>
    </row>
    <row r="142" spans="1:58" s="2" customFormat="1" ht="18.75" customHeight="1">
      <c r="A142" s="122" t="s">
        <v>136</v>
      </c>
      <c r="B142" s="122"/>
      <c r="C142" s="122"/>
      <c r="D142" s="122"/>
      <c r="E142" s="122"/>
      <c r="F142" s="122"/>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Q142" s="78"/>
      <c r="AR142" s="78"/>
      <c r="AS142" s="78"/>
      <c r="AT142" s="78"/>
      <c r="AU142" s="78"/>
      <c r="AV142" s="78"/>
      <c r="AW142" s="78"/>
      <c r="AX142" s="78"/>
      <c r="AY142" s="78"/>
      <c r="AZ142" s="78"/>
      <c r="BA142" s="78"/>
      <c r="BB142" s="78"/>
      <c r="BC142" s="78"/>
      <c r="BD142" s="78"/>
      <c r="BE142" s="78"/>
      <c r="BF142" s="78"/>
    </row>
    <row r="143" spans="1:58" s="2" customFormat="1" ht="36" customHeight="1">
      <c r="A143" s="122" t="s">
        <v>245</v>
      </c>
      <c r="B143" s="122"/>
      <c r="C143" s="122"/>
      <c r="D143" s="122"/>
      <c r="E143" s="122"/>
      <c r="F143" s="122"/>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c r="AX143" s="78"/>
      <c r="AY143" s="78"/>
      <c r="AZ143" s="78"/>
      <c r="BA143" s="78"/>
      <c r="BB143" s="78"/>
      <c r="BC143" s="78"/>
      <c r="BD143" s="78"/>
      <c r="BE143" s="78"/>
      <c r="BF143" s="78"/>
    </row>
    <row r="144" spans="1:58" s="2" customFormat="1" ht="18.75" customHeight="1">
      <c r="A144" s="42"/>
      <c r="B144" s="86"/>
      <c r="C144" s="86"/>
      <c r="D144" s="86"/>
      <c r="E144" s="46"/>
      <c r="F144" s="47"/>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c r="AT144" s="78"/>
      <c r="AU144" s="78"/>
      <c r="AV144" s="78"/>
      <c r="AW144" s="78"/>
      <c r="AX144" s="78"/>
      <c r="AY144" s="78"/>
      <c r="AZ144" s="78"/>
      <c r="BA144" s="78"/>
      <c r="BB144" s="78"/>
      <c r="BC144" s="78"/>
      <c r="BD144" s="78"/>
      <c r="BE144" s="78"/>
      <c r="BF144" s="78"/>
    </row>
    <row r="145" spans="1:58" s="2" customFormat="1" ht="15.75" customHeight="1">
      <c r="A145" s="42"/>
      <c r="B145" s="123" t="s">
        <v>261</v>
      </c>
      <c r="C145" s="123"/>
      <c r="D145" s="124"/>
      <c r="E145" s="124"/>
      <c r="F145" s="4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c r="AX145" s="78"/>
      <c r="AY145" s="78"/>
      <c r="AZ145" s="78"/>
      <c r="BA145" s="78"/>
      <c r="BB145" s="78"/>
      <c r="BC145" s="78"/>
      <c r="BD145" s="78"/>
      <c r="BE145" s="78"/>
      <c r="BF145" s="78"/>
    </row>
    <row r="146" spans="1:58" s="2" customFormat="1">
      <c r="A146" s="42"/>
      <c r="B146" s="123"/>
      <c r="C146" s="123"/>
      <c r="D146" s="124"/>
      <c r="E146" s="124"/>
      <c r="F146" s="48"/>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c r="AT146" s="78"/>
      <c r="AU146" s="78"/>
      <c r="AV146" s="78"/>
      <c r="AW146" s="78"/>
      <c r="AX146" s="78"/>
      <c r="AY146" s="78"/>
      <c r="AZ146" s="78"/>
      <c r="BA146" s="78"/>
      <c r="BB146" s="78"/>
      <c r="BC146" s="78"/>
      <c r="BD146" s="78"/>
      <c r="BE146" s="78"/>
      <c r="BF146" s="78"/>
    </row>
    <row r="147" spans="1:58" s="2" customFormat="1" ht="66.75" customHeight="1">
      <c r="A147" s="42"/>
      <c r="B147" s="123"/>
      <c r="C147" s="123"/>
      <c r="D147" s="124"/>
      <c r="E147" s="124"/>
      <c r="F147" s="4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c r="AX147" s="78"/>
      <c r="AY147" s="78"/>
      <c r="AZ147" s="78"/>
      <c r="BA147" s="78"/>
      <c r="BB147" s="78"/>
      <c r="BC147" s="78"/>
      <c r="BD147" s="78"/>
      <c r="BE147" s="78"/>
      <c r="BF147" s="78"/>
    </row>
    <row r="148" spans="1:58" s="2" customFormat="1">
      <c r="A148" s="42"/>
      <c r="B148" s="48"/>
      <c r="C148" s="48"/>
      <c r="D148" s="48"/>
      <c r="E148" s="48"/>
      <c r="F148" s="48"/>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c r="AX148" s="78"/>
      <c r="AY148" s="78"/>
      <c r="AZ148" s="78"/>
      <c r="BA148" s="78"/>
      <c r="BB148" s="78"/>
      <c r="BC148" s="78"/>
      <c r="BD148" s="78"/>
      <c r="BE148" s="78"/>
      <c r="BF148" s="78"/>
    </row>
    <row r="149" spans="1:58" s="2" customFormat="1">
      <c r="A149" s="42"/>
      <c r="B149" s="48"/>
      <c r="C149" s="48"/>
      <c r="D149" s="48"/>
      <c r="E149" s="48"/>
      <c r="F149" s="48"/>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c r="AX149" s="78"/>
      <c r="AY149" s="78"/>
      <c r="AZ149" s="78"/>
      <c r="BA149" s="78"/>
      <c r="BB149" s="78"/>
      <c r="BC149" s="78"/>
      <c r="BD149" s="78"/>
      <c r="BE149" s="78"/>
      <c r="BF149" s="78"/>
    </row>
    <row r="150" spans="1:58" s="2" customFormat="1" ht="13.5" customHeight="1">
      <c r="A150" s="42"/>
      <c r="B150" s="48"/>
      <c r="C150" s="48"/>
      <c r="D150" s="48"/>
      <c r="E150" s="48"/>
      <c r="F150" s="48"/>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c r="AX150" s="78"/>
      <c r="AY150" s="78"/>
      <c r="AZ150" s="78"/>
      <c r="BA150" s="78"/>
      <c r="BB150" s="78"/>
      <c r="BC150" s="78"/>
      <c r="BD150" s="78"/>
      <c r="BE150" s="78"/>
      <c r="BF150" s="78"/>
    </row>
    <row r="151" spans="1:58" s="2" customFormat="1" ht="15.75" hidden="1" customHeight="1">
      <c r="A151" s="42"/>
      <c r="B151" s="48"/>
      <c r="C151" s="48"/>
      <c r="D151" s="48"/>
      <c r="E151" s="48"/>
      <c r="F151" s="48"/>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c r="AT151" s="78"/>
      <c r="AU151" s="78"/>
      <c r="AV151" s="78"/>
      <c r="AW151" s="78"/>
      <c r="AX151" s="78"/>
      <c r="AY151" s="78"/>
      <c r="AZ151" s="78"/>
      <c r="BA151" s="78"/>
      <c r="BB151" s="78"/>
      <c r="BC151" s="78"/>
      <c r="BD151" s="78"/>
      <c r="BE151" s="78"/>
      <c r="BF151" s="78"/>
    </row>
    <row r="152" spans="1:58" s="2" customFormat="1" ht="15.75" hidden="1" customHeight="1">
      <c r="A152" s="42"/>
      <c r="B152" s="48"/>
      <c r="C152" s="48"/>
      <c r="D152" s="48"/>
      <c r="E152" s="48"/>
      <c r="F152" s="48"/>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c r="AX152" s="78"/>
      <c r="AY152" s="78"/>
      <c r="AZ152" s="78"/>
      <c r="BA152" s="78"/>
      <c r="BB152" s="78"/>
      <c r="BC152" s="78"/>
      <c r="BD152" s="78"/>
      <c r="BE152" s="78"/>
      <c r="BF152" s="78"/>
    </row>
    <row r="153" spans="1:58" s="2" customFormat="1" ht="15.75" hidden="1" customHeight="1">
      <c r="A153" s="42"/>
      <c r="B153" s="48"/>
      <c r="C153" s="48"/>
      <c r="D153" s="48"/>
      <c r="E153" s="48"/>
      <c r="F153" s="48"/>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c r="AT153" s="78"/>
      <c r="AU153" s="78"/>
      <c r="AV153" s="78"/>
      <c r="AW153" s="78"/>
      <c r="AX153" s="78"/>
      <c r="AY153" s="78"/>
      <c r="AZ153" s="78"/>
      <c r="BA153" s="78"/>
      <c r="BB153" s="78"/>
      <c r="BC153" s="78"/>
      <c r="BD153" s="78"/>
      <c r="BE153" s="78"/>
      <c r="BF153" s="78"/>
    </row>
    <row r="154" spans="1:58" ht="15.75" hidden="1" customHeight="1">
      <c r="B154" s="48"/>
      <c r="C154" s="48"/>
      <c r="D154" s="48"/>
      <c r="E154" s="48"/>
      <c r="F154" s="48"/>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c r="AT154" s="73"/>
      <c r="AU154" s="73"/>
      <c r="AV154" s="73"/>
      <c r="AW154" s="73"/>
      <c r="AX154" s="73"/>
      <c r="AY154" s="73"/>
      <c r="AZ154" s="73"/>
      <c r="BA154" s="73"/>
      <c r="BB154" s="73"/>
      <c r="BC154" s="73"/>
      <c r="BD154" s="73"/>
      <c r="BE154" s="73"/>
      <c r="BF154" s="73"/>
    </row>
    <row r="155" spans="1:58">
      <c r="B155" s="48"/>
      <c r="C155" s="48"/>
      <c r="D155" s="48"/>
      <c r="E155" s="48"/>
      <c r="F155" s="48"/>
      <c r="G155" s="73"/>
      <c r="H155" s="73"/>
      <c r="I155" s="73"/>
      <c r="J155" s="73"/>
      <c r="K155" s="73"/>
      <c r="L155" s="73"/>
      <c r="M155" s="73"/>
      <c r="N155" s="73"/>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c r="AT155" s="73"/>
      <c r="AU155" s="73"/>
      <c r="AV155" s="73"/>
      <c r="AW155" s="73"/>
      <c r="AX155" s="73"/>
      <c r="AY155" s="73"/>
      <c r="AZ155" s="73"/>
      <c r="BA155" s="73"/>
      <c r="BB155" s="73"/>
      <c r="BC155" s="73"/>
      <c r="BD155" s="73"/>
      <c r="BE155" s="73"/>
      <c r="BF155" s="73"/>
    </row>
    <row r="156" spans="1:58">
      <c r="B156" s="48"/>
      <c r="C156" s="48"/>
      <c r="D156" s="48"/>
      <c r="E156" s="48"/>
      <c r="F156" s="48"/>
      <c r="G156" s="73"/>
      <c r="H156" s="73"/>
      <c r="I156" s="73"/>
      <c r="J156" s="73"/>
      <c r="K156" s="73"/>
      <c r="L156" s="73"/>
      <c r="M156" s="73"/>
      <c r="N156" s="73"/>
      <c r="O156" s="73"/>
      <c r="P156" s="73"/>
      <c r="Q156" s="73"/>
      <c r="R156" s="73"/>
      <c r="S156" s="73"/>
      <c r="T156" s="73"/>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c r="AT156" s="73"/>
      <c r="AU156" s="73"/>
      <c r="AV156" s="73"/>
      <c r="AW156" s="73"/>
      <c r="AX156" s="73"/>
      <c r="AY156" s="73"/>
      <c r="AZ156" s="73"/>
      <c r="BA156" s="73"/>
      <c r="BB156" s="73"/>
      <c r="BC156" s="73"/>
      <c r="BD156" s="73"/>
      <c r="BE156" s="73"/>
      <c r="BF156" s="73"/>
    </row>
    <row r="157" spans="1:58">
      <c r="B157" s="48"/>
      <c r="C157" s="48"/>
      <c r="D157" s="48"/>
      <c r="E157" s="48"/>
      <c r="F157" s="48"/>
      <c r="G157" s="73"/>
      <c r="H157" s="73"/>
      <c r="I157" s="73"/>
      <c r="J157" s="73"/>
      <c r="K157" s="73"/>
      <c r="L157" s="73"/>
      <c r="M157" s="73"/>
      <c r="N157" s="73"/>
      <c r="O157" s="73"/>
      <c r="P157" s="73"/>
      <c r="Q157" s="73"/>
      <c r="R157" s="73"/>
      <c r="S157" s="73"/>
      <c r="T157" s="73"/>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c r="AT157" s="73"/>
      <c r="AU157" s="73"/>
      <c r="AV157" s="73"/>
      <c r="AW157" s="73"/>
      <c r="AX157" s="73"/>
      <c r="AY157" s="73"/>
      <c r="AZ157" s="73"/>
      <c r="BA157" s="73"/>
      <c r="BB157" s="73"/>
      <c r="BC157" s="73"/>
      <c r="BD157" s="73"/>
      <c r="BE157" s="73"/>
      <c r="BF157" s="73"/>
    </row>
  </sheetData>
  <mergeCells count="20">
    <mergeCell ref="A141:F141"/>
    <mergeCell ref="A142:F142"/>
    <mergeCell ref="A143:F143"/>
    <mergeCell ref="A68:E68"/>
    <mergeCell ref="B145:C147"/>
    <mergeCell ref="D145:E147"/>
    <mergeCell ref="B127:E127"/>
    <mergeCell ref="B135:E135"/>
    <mergeCell ref="A14:E14"/>
    <mergeCell ref="A16:E16"/>
    <mergeCell ref="A18:E18"/>
    <mergeCell ref="A61:E61"/>
    <mergeCell ref="A3:F3"/>
    <mergeCell ref="A4:F4"/>
    <mergeCell ref="A6:F6"/>
    <mergeCell ref="B8:F8"/>
    <mergeCell ref="B9:F9"/>
    <mergeCell ref="B10:F10"/>
    <mergeCell ref="B11:F11"/>
    <mergeCell ref="A7:F7"/>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vt:lpstr>
      <vt:lpstr>'8'!Область_печати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2026-01-14T04:10:52Z</dcterms:modified>
</cp:coreProperties>
</file>